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PivotChartFilter="1" defaultThemeVersion="124226"/>
  <mc:AlternateContent xmlns:mc="http://schemas.openxmlformats.org/markup-compatibility/2006">
    <mc:Choice Requires="x15">
      <x15ac:absPath xmlns:x15ac="http://schemas.microsoft.com/office/spreadsheetml/2010/11/ac" url="C:\mgen2203\web\tend\"/>
    </mc:Choice>
  </mc:AlternateContent>
  <xr:revisionPtr revIDLastSave="0" documentId="13_ncr:1_{A5027635-8BEA-4463-AA62-7B277C67E409}" xr6:coauthVersionLast="45" xr6:coauthVersionMax="45" xr10:uidLastSave="{00000000-0000-0000-0000-000000000000}"/>
  <bookViews>
    <workbookView xWindow="-120" yWindow="-120" windowWidth="19440" windowHeight="11640" tabRatio="703" xr2:uid="{00000000-000D-0000-FFFF-FFFF00000000}"/>
  </bookViews>
  <sheets>
    <sheet name="datos" sheetId="1" r:id="rId1"/>
    <sheet name="Gráfico" sheetId="23" r:id="rId2"/>
    <sheet name="Tabla" sheetId="22" state="hidden"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0">datos!$A$11:$AF$190</definedName>
    <definedName name="fecevaltend">datos!$B$2:$B$3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tend">datos!$A$12:$AF$236</definedName>
  </definedNames>
  <calcPr calcId="191029"/>
  <pivotCaches>
    <pivotCache cacheId="6"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1" l="1"/>
  <c r="D6" i="1"/>
  <c r="E6" i="1"/>
  <c r="F6" i="1"/>
  <c r="G6" i="1"/>
  <c r="H6" i="1"/>
  <c r="I6" i="1"/>
  <c r="J6" i="1"/>
  <c r="K6" i="1"/>
  <c r="L6" i="1"/>
  <c r="M6" i="1"/>
  <c r="N6" i="1"/>
  <c r="O6" i="1"/>
  <c r="P6" i="1"/>
  <c r="Q6" i="1"/>
  <c r="R6" i="1"/>
  <c r="S6" i="1"/>
  <c r="T6" i="1"/>
  <c r="U6" i="1"/>
  <c r="V6" i="1"/>
  <c r="W6" i="1"/>
  <c r="X6" i="1"/>
  <c r="Y6" i="1"/>
  <c r="Z6" i="1"/>
  <c r="AA6" i="1"/>
  <c r="AB6" i="1"/>
  <c r="AC6" i="1"/>
  <c r="AD6" i="1"/>
  <c r="AE6" i="1"/>
  <c r="AF6" i="1"/>
  <c r="C7" i="1"/>
  <c r="D7" i="1"/>
  <c r="E7" i="1"/>
  <c r="F7" i="1"/>
  <c r="G7" i="1"/>
  <c r="H7" i="1"/>
  <c r="I7" i="1"/>
  <c r="J7" i="1"/>
  <c r="K7" i="1"/>
  <c r="L7" i="1"/>
  <c r="M7" i="1"/>
  <c r="N7" i="1"/>
  <c r="O7" i="1"/>
  <c r="P7" i="1"/>
  <c r="Q7" i="1"/>
  <c r="R7" i="1"/>
  <c r="S7" i="1"/>
  <c r="T7" i="1"/>
  <c r="U7" i="1"/>
  <c r="V7" i="1"/>
  <c r="W7" i="1"/>
  <c r="X7" i="1"/>
  <c r="Y7" i="1"/>
  <c r="Z7" i="1"/>
  <c r="AA7" i="1"/>
  <c r="AB7" i="1"/>
  <c r="AC7" i="1"/>
  <c r="AD7" i="1"/>
  <c r="AE7" i="1"/>
  <c r="AF7" i="1"/>
  <c r="C8" i="1"/>
  <c r="D8" i="1"/>
  <c r="E8" i="1"/>
  <c r="F8" i="1"/>
  <c r="G8" i="1"/>
  <c r="H8" i="1"/>
  <c r="I8" i="1"/>
  <c r="J8" i="1"/>
  <c r="K8" i="1"/>
  <c r="L8" i="1"/>
  <c r="M8" i="1"/>
  <c r="N8" i="1"/>
  <c r="O8" i="1"/>
  <c r="P8" i="1"/>
  <c r="Q8" i="1"/>
  <c r="R8" i="1"/>
  <c r="S8" i="1"/>
  <c r="T8" i="1"/>
  <c r="U8" i="1"/>
  <c r="V8" i="1"/>
  <c r="W8" i="1"/>
  <c r="X8" i="1"/>
  <c r="Y8" i="1"/>
  <c r="Z8" i="1"/>
  <c r="AA8" i="1"/>
  <c r="AB8" i="1"/>
  <c r="AC8" i="1"/>
  <c r="AD8" i="1"/>
  <c r="AE8" i="1"/>
  <c r="AF8" i="1"/>
  <c r="C9" i="1"/>
  <c r="D9" i="1"/>
  <c r="E9" i="1"/>
  <c r="F9" i="1"/>
  <c r="G9" i="1"/>
  <c r="H9" i="1"/>
  <c r="I9" i="1"/>
  <c r="J9" i="1"/>
  <c r="K9" i="1"/>
  <c r="L9" i="1"/>
  <c r="M9" i="1"/>
  <c r="N9" i="1"/>
  <c r="O9" i="1"/>
  <c r="P9" i="1"/>
  <c r="Q9" i="1"/>
  <c r="R9" i="1"/>
  <c r="S9" i="1"/>
  <c r="T9" i="1"/>
  <c r="U9" i="1"/>
  <c r="V9" i="1"/>
  <c r="W9" i="1"/>
  <c r="X9" i="1"/>
  <c r="Y9" i="1"/>
  <c r="Z9" i="1"/>
  <c r="AA9" i="1"/>
  <c r="AB9" i="1"/>
  <c r="AC9" i="1"/>
  <c r="AD9" i="1"/>
  <c r="AE9" i="1"/>
  <c r="AF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B6" authorId="0" shapeId="0" xr:uid="{00000000-0006-0000-0000-000001000000}">
      <text>
        <r>
          <rPr>
            <sz val="8"/>
            <color indexed="81"/>
            <rFont val="Tahoma"/>
            <family val="2"/>
          </rPr>
          <t xml:space="preserve">PROMEDIO DEL GRUPO SELECCIONADO ABAJO SEGUN LOS CRITERIOS DEFINIDOS
</t>
        </r>
      </text>
    </comment>
    <comment ref="B7" authorId="0" shapeId="0" xr:uid="{00000000-0006-0000-0000-000002000000}">
      <text>
        <r>
          <rPr>
            <sz val="8"/>
            <color indexed="81"/>
            <rFont val="Tahoma"/>
            <family val="2"/>
          </rPr>
          <t xml:space="preserve">NUMERO DE  AÑOS  EN EL GRUPO SELECCIONADO ABAJO SEGUN LOS CRITERIOS DEFINIDOS
</t>
        </r>
      </text>
    </comment>
    <comment ref="B8" authorId="0" shapeId="0" xr:uid="{00000000-0006-0000-0000-000003000000}">
      <text>
        <r>
          <rPr>
            <sz val="8"/>
            <color indexed="81"/>
            <rFont val="Tahoma"/>
            <family val="2"/>
          </rPr>
          <t xml:space="preserve">VALOR MINIMO ENTRE EL  GRUPO SELECCIONADO ABAJO SEGUN LOS CRITERIOS DEFINIDOS
</t>
        </r>
      </text>
    </comment>
    <comment ref="B9" authorId="0" shapeId="0" xr:uid="{00000000-0006-0000-0000-000004000000}">
      <text>
        <r>
          <rPr>
            <sz val="8"/>
            <color indexed="81"/>
            <rFont val="Tahoma"/>
            <family val="2"/>
          </rPr>
          <t xml:space="preserve">VALOR MAXIMO ENTRE EL  GRUPO SELECCIONADO ABAJO SEGUN LOS CRITERIOS DEFINIDOS
</t>
        </r>
      </text>
    </comment>
    <comment ref="B11" authorId="0" shapeId="0" xr:uid="{00000000-0006-0000-0000-000005000000}">
      <text>
        <r>
          <rPr>
            <b/>
            <sz val="8"/>
            <color indexed="81"/>
            <rFont val="Tahoma"/>
            <family val="2"/>
          </rPr>
          <t>Año de Nacimiento</t>
        </r>
      </text>
    </comment>
    <comment ref="C11" authorId="0" shapeId="0" xr:uid="{00000000-0006-0000-0000-000006000000}">
      <text>
        <r>
          <rPr>
            <sz val="8"/>
            <color indexed="81"/>
            <rFont val="Tahoma"/>
            <family val="2"/>
          </rPr>
          <t xml:space="preserve">% de consanguinidad (promedio para las vacas nacidas en este año)
Rango: 0 a 100%
</t>
        </r>
      </text>
    </comment>
    <comment ref="D11" authorId="0" shapeId="0" xr:uid="{00000000-0006-0000-0000-000007000000}">
      <text>
        <r>
          <rPr>
            <sz val="10"/>
            <color indexed="81"/>
            <rFont val="Tahoma"/>
            <family val="2"/>
          </rPr>
          <t xml:space="preserve">Vacas que contribuyeron al cálculo del promedio de producción corregida a 305 d (PC305) para cada año respectivo
</t>
        </r>
      </text>
    </comment>
    <comment ref="E11" authorId="0" shapeId="0" xr:uid="{00000000-0006-0000-0000-000008000000}">
      <text>
        <r>
          <rPr>
            <sz val="10"/>
            <color indexed="81"/>
            <rFont val="Tahoma"/>
            <family val="2"/>
          </rPr>
          <t>kilogramos de producción de leche a 305 días CORREGIDA por edad y lactancia
*Corrección es a una base de 4 años de edad y tercera lactancia</t>
        </r>
        <r>
          <rPr>
            <sz val="8"/>
            <color indexed="81"/>
            <rFont val="Tahoma"/>
            <family val="2"/>
          </rPr>
          <t xml:space="preserve">
</t>
        </r>
      </text>
    </comment>
    <comment ref="F11" authorId="0" shapeId="0" xr:uid="{00000000-0006-0000-0000-000009000000}">
      <text>
        <r>
          <rPr>
            <sz val="8"/>
            <color indexed="81"/>
            <rFont val="Tahoma"/>
            <family val="2"/>
          </rPr>
          <t xml:space="preserve"> Vacas que contribuyeron al cálculo de VC para cada año
*Incluye vacas sin registros de producción</t>
        </r>
      </text>
    </comment>
    <comment ref="G11" authorId="0" shapeId="0" xr:uid="{00000000-0006-0000-0000-00000A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H11" authorId="0" shapeId="0" xr:uid="{00000000-0006-0000-0000-00000B000000}">
      <text>
        <r>
          <rPr>
            <sz val="8"/>
            <color indexed="81"/>
            <rFont val="Tahoma"/>
            <family val="2"/>
          </rPr>
          <t xml:space="preserve">% de confiabilidad (promedio para vacas nacidas este año)
Rango: 0 a 100
</t>
        </r>
      </text>
    </comment>
    <comment ref="I11" authorId="0" shapeId="0" xr:uid="{00000000-0006-0000-0000-00000C000000}">
      <text>
        <r>
          <rPr>
            <sz val="8"/>
            <color indexed="81"/>
            <rFont val="Tahoma"/>
            <family val="2"/>
          </rPr>
          <t xml:space="preserve">Vacas que contribuyeron al cálculo del promedio de producción corregida a 305 d (PC305) para cada año respectivo
</t>
        </r>
      </text>
    </comment>
    <comment ref="J11" authorId="0" shapeId="0" xr:uid="{00000000-0006-0000-0000-00000D000000}">
      <text>
        <r>
          <rPr>
            <sz val="8"/>
            <color indexed="81"/>
            <rFont val="Tahoma"/>
            <family val="2"/>
          </rPr>
          <t xml:space="preserve">kilogramos de producción de grasa a 305 días CORREGIDA por edad y lactancia
*Corrección es a una base de 4 años de edad y tercera lactancia
</t>
        </r>
      </text>
    </comment>
    <comment ref="K11" authorId="0" shapeId="0" xr:uid="{00000000-0006-0000-0000-00000E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L11" authorId="0" shapeId="0" xr:uid="{00000000-0006-0000-0000-00000F000000}">
      <text>
        <r>
          <rPr>
            <sz val="8"/>
            <color indexed="81"/>
            <rFont val="Tahoma"/>
            <family val="2"/>
          </rPr>
          <t xml:space="preserve">% de confiabilidad (promedio para vacas nacidas este año)
Rango: 0 a 100
</t>
        </r>
      </text>
    </comment>
    <comment ref="M11" authorId="0" shapeId="0" xr:uid="{00000000-0006-0000-0000-000010000000}">
      <text>
        <r>
          <rPr>
            <sz val="8"/>
            <color indexed="81"/>
            <rFont val="Tahoma"/>
            <family val="2"/>
          </rPr>
          <t xml:space="preserve">Vacas que contribuyeron al cálculo del promedio de producción corregida a 305 d (PC305) para cada año respectivo
</t>
        </r>
      </text>
    </comment>
    <comment ref="N11" authorId="0" shapeId="0" xr:uid="{00000000-0006-0000-0000-000011000000}">
      <text>
        <r>
          <rPr>
            <sz val="8"/>
            <color indexed="81"/>
            <rFont val="Tahoma"/>
            <family val="2"/>
          </rPr>
          <t xml:space="preserve">kilogramos de producción de proteína  a 305 días CORREGIDA por edad y lactancia
*Corrección es a una base de 4 años de edad y tercera lactancia
</t>
        </r>
      </text>
    </comment>
    <comment ref="O11" authorId="0" shapeId="0" xr:uid="{00000000-0006-0000-0000-000012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P11" authorId="0" shapeId="0" xr:uid="{00000000-0006-0000-0000-000013000000}">
      <text>
        <r>
          <rPr>
            <sz val="8"/>
            <color indexed="81"/>
            <rFont val="Tahoma"/>
            <family val="2"/>
          </rPr>
          <t xml:space="preserve">% de confiabilidad (promedio para vacas nacidas este año)
Rango: 0 a 100
</t>
        </r>
      </text>
    </comment>
    <comment ref="Q11" authorId="0" shapeId="0" xr:uid="{00000000-0006-0000-0000-000014000000}">
      <text>
        <r>
          <rPr>
            <sz val="8"/>
            <color indexed="81"/>
            <rFont val="Tahoma"/>
            <family val="2"/>
          </rPr>
          <t xml:space="preserve">Vacas que contribuyeron al cálculo del promedio de producción corregida a 305 d (PC305) para cada año respectivo
</t>
        </r>
      </text>
    </comment>
    <comment ref="R11" authorId="0" shapeId="0" xr:uid="{00000000-0006-0000-0000-000015000000}">
      <text>
        <r>
          <rPr>
            <sz val="8"/>
            <color indexed="81"/>
            <rFont val="Tahoma"/>
            <family val="2"/>
          </rPr>
          <t xml:space="preserve">kilogramos de producción de sólidos  a 305 días CORREGIDO por edad y lactancia
*Corrección es a una base de 4 años de edad y tercera lactancia
</t>
        </r>
      </text>
    </comment>
    <comment ref="S11" authorId="0" shapeId="0" xr:uid="{00000000-0006-0000-0000-000016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T11" authorId="0" shapeId="0" xr:uid="{00000000-0006-0000-0000-000017000000}">
      <text>
        <r>
          <rPr>
            <sz val="8"/>
            <color indexed="81"/>
            <rFont val="Tahoma"/>
            <family val="2"/>
          </rPr>
          <t xml:space="preserve">% de confiabilidad (promedio para vacas nacidas este año)
Rango: 0 a 100
</t>
        </r>
      </text>
    </comment>
    <comment ref="U11" authorId="0" shapeId="0" xr:uid="{00000000-0006-0000-0000-000018000000}">
      <text>
        <r>
          <rPr>
            <sz val="10"/>
            <color indexed="81"/>
            <rFont val="Tahoma"/>
            <family val="2"/>
          </rPr>
          <t xml:space="preserve">Vacas que contribuyeron al cálculo del promedio de días abiertos para cada año respectivo
</t>
        </r>
      </text>
    </comment>
    <comment ref="V11" authorId="0" shapeId="0" xr:uid="{00000000-0006-0000-0000-000019000000}">
      <text>
        <r>
          <rPr>
            <b/>
            <sz val="10"/>
            <color indexed="81"/>
            <rFont val="Tahoma"/>
            <family val="2"/>
          </rPr>
          <t xml:space="preserve">Días  Abiertos </t>
        </r>
      </text>
    </comment>
    <comment ref="W11" authorId="0" shapeId="0" xr:uid="{00000000-0006-0000-0000-00001A000000}">
      <text>
        <r>
          <rPr>
            <sz val="10"/>
            <color indexed="81"/>
            <rFont val="Tahoma"/>
            <family val="2"/>
          </rPr>
          <t xml:space="preserve">Promedio de valores de cría para las vacas nacidas en los años respectivos
(Valor de Cría:
Estimado del mérito genético de un animal. Contribución genética (aditiva) al rendimiento observado de un animal. 
Interpretación: Un VC = -3 DA para una vaca significa que bajo condiciones idénticas de manejo, cuando esta vaca esté en edad madura, se espera que presente 3 días abiertos menos  que el promedio del grupo de vacas utilizado como referencia o Base Genética
</t>
        </r>
      </text>
    </comment>
    <comment ref="X11" authorId="0" shapeId="0" xr:uid="{00000000-0006-0000-0000-00001B000000}">
      <text>
        <r>
          <rPr>
            <sz val="10"/>
            <color indexed="81"/>
            <rFont val="Tahoma"/>
            <family val="2"/>
          </rPr>
          <t xml:space="preserve">% de confiabilidad (promedio para vacas nacidas este año)
Rango: 0 a 100
</t>
        </r>
      </text>
    </comment>
    <comment ref="Y11" authorId="0" shapeId="0" xr:uid="{00000000-0006-0000-0000-00001C000000}">
      <text>
        <r>
          <rPr>
            <sz val="8"/>
            <color indexed="81"/>
            <rFont val="Tahoma"/>
            <family val="2"/>
          </rPr>
          <t xml:space="preserve">Vacas que contribuyeron al cálculo del promedio de score de células somáticas  para cada año respectivo
</t>
        </r>
      </text>
    </comment>
    <comment ref="Z11" authorId="0" shapeId="0" xr:uid="{00000000-0006-0000-0000-00001D000000}">
      <text>
        <r>
          <rPr>
            <sz val="8"/>
            <color indexed="81"/>
            <rFont val="Tahoma"/>
            <family val="2"/>
          </rPr>
          <t>SCCS: Score de células somáticas. Se calcula como SCCS= log(CCS/1000) 
Equivalencias:
SCCS   CCS
5          32000
6          64000
7         128000
8         256000
9         512000
10       1024000</t>
        </r>
      </text>
    </comment>
    <comment ref="AA11" authorId="0" shapeId="0" xr:uid="{00000000-0006-0000-0000-00001E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-1 en SCCS  para una vaca significa que bajo condiciones idénticas de manejo, se espera que presente 1 punto menos que el promedio de SCCS del grupo de vacas utilizado como referencia o Base Genética
</t>
        </r>
      </text>
    </comment>
    <comment ref="AB11" authorId="0" shapeId="0" xr:uid="{00000000-0006-0000-0000-00001F000000}">
      <text>
        <r>
          <rPr>
            <sz val="8"/>
            <color indexed="81"/>
            <rFont val="Tahoma"/>
            <family val="2"/>
          </rPr>
          <t xml:space="preserve">% de confiabilidad (promedio para vacas nacidas este año)
Rango: 0 a 100
</t>
        </r>
      </text>
    </comment>
    <comment ref="AC11" authorId="0" shapeId="0" xr:uid="{00000000-0006-0000-0000-000020000000}">
      <text>
        <r>
          <rPr>
            <sz val="8"/>
            <color indexed="81"/>
            <rFont val="Tahoma"/>
            <family val="2"/>
          </rPr>
          <t xml:space="preserve">Vacas que contribuyeron al cálculo del promedio de vida productiva para cada año respectivo
</t>
        </r>
      </text>
    </comment>
    <comment ref="AD11" authorId="0" shapeId="0" xr:uid="{00000000-0006-0000-0000-000021000000}">
      <text>
        <r>
          <rPr>
            <sz val="8"/>
            <color indexed="81"/>
            <rFont val="Tahoma"/>
            <family val="2"/>
          </rPr>
          <t xml:space="preserve">Vida productiva (aprox. en meses)*
</t>
        </r>
      </text>
    </comment>
    <comment ref="AE11" authorId="0" shapeId="0" xr:uid="{00000000-0006-0000-0000-000022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 en VP  para una vaca significa que bajo condiciones idénticas de manejo, se espera que presente 3 meses más que el promedio de vida productiva del grupo de vacas utilizado como referencia o Base Genética
</t>
        </r>
      </text>
    </comment>
    <comment ref="AF11" authorId="0" shapeId="0" xr:uid="{00000000-0006-0000-0000-000023000000}">
      <text>
        <r>
          <rPr>
            <sz val="8"/>
            <color indexed="81"/>
            <rFont val="Tahoma"/>
            <family val="2"/>
          </rPr>
          <t xml:space="preserve">% de confiabilidad (promedio para vacas nacidas este año)
Rango: 0 a 100
</t>
        </r>
      </text>
    </comment>
  </commentList>
</comments>
</file>

<file path=xl/sharedStrings.xml><?xml version="1.0" encoding="utf-8"?>
<sst xmlns="http://schemas.openxmlformats.org/spreadsheetml/2006/main" count="315" uniqueCount="86">
  <si>
    <t>Raza</t>
  </si>
  <si>
    <t>Tendencias poblacionales por raza</t>
  </si>
  <si>
    <t>H8</t>
  </si>
  <si>
    <t>J8</t>
  </si>
  <si>
    <t>Leche</t>
  </si>
  <si>
    <t>Proteína</t>
  </si>
  <si>
    <t>Grasa</t>
  </si>
  <si>
    <t>% Cons</t>
  </si>
  <si>
    <t>Vida Productiva</t>
  </si>
  <si>
    <t>VP</t>
  </si>
  <si>
    <t>VC_VP</t>
  </si>
  <si>
    <t>n_VP</t>
  </si>
  <si>
    <t>Conf_VP</t>
  </si>
  <si>
    <t>n_305K</t>
  </si>
  <si>
    <t>VC_G</t>
  </si>
  <si>
    <t>Conf_G</t>
  </si>
  <si>
    <t>n_P</t>
  </si>
  <si>
    <t>PC305_P</t>
  </si>
  <si>
    <t>VC_P</t>
  </si>
  <si>
    <t>Conf_P</t>
  </si>
  <si>
    <t>Total general</t>
  </si>
  <si>
    <t>PC305_K</t>
  </si>
  <si>
    <t>VC_K</t>
  </si>
  <si>
    <t>n_VC_K</t>
  </si>
  <si>
    <t>Conf_K</t>
  </si>
  <si>
    <t>n_G</t>
  </si>
  <si>
    <t>PC305_G</t>
  </si>
  <si>
    <t>Año Nac</t>
  </si>
  <si>
    <t>n_DA</t>
  </si>
  <si>
    <t>DiasAb</t>
  </si>
  <si>
    <t>VC_DA</t>
  </si>
  <si>
    <t>Conf_DA</t>
  </si>
  <si>
    <t>Días Abiertos</t>
  </si>
  <si>
    <t>n==&gt;</t>
  </si>
  <si>
    <t>min==&gt;</t>
  </si>
  <si>
    <t>max==&gt;</t>
  </si>
  <si>
    <t>promedio==&gt;</t>
  </si>
  <si>
    <t>HXJ</t>
  </si>
  <si>
    <t>HXPS</t>
  </si>
  <si>
    <t>PS8</t>
  </si>
  <si>
    <t>JXPS</t>
  </si>
  <si>
    <t>G8</t>
  </si>
  <si>
    <r>
      <t>Puede seleccionar grupos utilizando los botones de abajo (</t>
    </r>
    <r>
      <rPr>
        <sz val="10"/>
        <rFont val="Calibri"/>
        <family val="2"/>
      </rPr>
      <t>▼)</t>
    </r>
  </si>
  <si>
    <r>
      <t xml:space="preserve">Puede combinar varios criterios de selección </t>
    </r>
    <r>
      <rPr>
        <i/>
        <sz val="10"/>
        <rFont val="Calibri"/>
        <family val="2"/>
      </rPr>
      <t>(Ej Raza H8+ Año Nac &gt;2000)</t>
    </r>
  </si>
  <si>
    <t>datos_leche_305K</t>
  </si>
  <si>
    <t>datos_valor de Cría_Leche</t>
  </si>
  <si>
    <t>Valor de Cría_Leche</t>
  </si>
  <si>
    <t>datos_Grasa</t>
  </si>
  <si>
    <t>Valor de Cría_Grasa</t>
  </si>
  <si>
    <t>datos_Proteína</t>
  </si>
  <si>
    <t>Valor de Cría_Proteína</t>
  </si>
  <si>
    <t>datos_Días Abiertos</t>
  </si>
  <si>
    <t>Valor Cría_DíasAbiertos</t>
  </si>
  <si>
    <t>datos_VidaProductiva</t>
  </si>
  <si>
    <t>VidaProductiva_meses</t>
  </si>
  <si>
    <t>Valor de Cría_VidaProductiva</t>
  </si>
  <si>
    <t>Año Nacimiento</t>
  </si>
  <si>
    <t>n_SCCS</t>
  </si>
  <si>
    <t>SCCS</t>
  </si>
  <si>
    <t>VC_SCCS</t>
  </si>
  <si>
    <t>Conf_SCCS</t>
  </si>
  <si>
    <t>Score de Células Somáticas</t>
  </si>
  <si>
    <t>Valor de Cría_CélulasSomáticas</t>
  </si>
  <si>
    <t>CélulasSomáticas_score</t>
  </si>
  <si>
    <t>datos_CélulasSomáticas</t>
  </si>
  <si>
    <t>n_ST</t>
  </si>
  <si>
    <t>PC305_ST</t>
  </si>
  <si>
    <t>VC_ST</t>
  </si>
  <si>
    <t>Conf_ST</t>
  </si>
  <si>
    <t>datos_Sólidos</t>
  </si>
  <si>
    <t>Valor de Cría_Sólidos</t>
  </si>
  <si>
    <t>Sólidos Totales</t>
  </si>
  <si>
    <t>Producción Corregida 305d_Leche</t>
  </si>
  <si>
    <t>Producción Corregida_305d_Proteína</t>
  </si>
  <si>
    <t>Producción Corregida_305d_Sólidos</t>
  </si>
  <si>
    <t>Promedio de Producción Corregida 305d_Leche</t>
  </si>
  <si>
    <t>t</t>
  </si>
  <si>
    <t>Pct_consanguinidad</t>
  </si>
  <si>
    <t>Pct_Confiabilidad_Leche</t>
  </si>
  <si>
    <t>Producción Corregida_305d_Grasa</t>
  </si>
  <si>
    <t>Pct_Confiabilidad_Grasa</t>
  </si>
  <si>
    <t>Pct_Confiabilidad_Proteína</t>
  </si>
  <si>
    <t>Pct_Confiabilidad_Sólidos</t>
  </si>
  <si>
    <t>pct_Confiabilidad_DíasAbiertos</t>
  </si>
  <si>
    <t>Pct_Confiabilidad_CélulasSomáticas</t>
  </si>
  <si>
    <t>Pct_Confiabilidad_VidaProductiva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</si>
</sst>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name val="Arial"/>
    </font>
    <font>
      <sz val="8"/>
      <name val="Arial"/>
      <family val="2"/>
    </font>
    <font>
      <sz val="8"/>
      <color indexed="81"/>
      <name val="Tahoma"/>
      <family val="2"/>
    </font>
    <font>
      <b/>
      <sz val="8"/>
      <color indexed="81"/>
      <name val="Tahoma"/>
      <family val="2"/>
    </font>
    <font>
      <b/>
      <sz val="10"/>
      <color indexed="81"/>
      <name val="Tahoma"/>
      <family val="2"/>
    </font>
    <font>
      <sz val="10"/>
      <color indexed="8"/>
      <name val="Calibri"/>
      <family val="2"/>
    </font>
    <font>
      <sz val="14"/>
      <color indexed="12"/>
      <name val="Calibri"/>
      <family val="2"/>
    </font>
    <font>
      <sz val="10"/>
      <name val="Calibri"/>
      <family val="2"/>
    </font>
    <font>
      <i/>
      <sz val="10"/>
      <color indexed="12"/>
      <name val="Calibri"/>
      <family val="2"/>
    </font>
    <font>
      <i/>
      <sz val="10"/>
      <name val="Calibri"/>
      <family val="2"/>
    </font>
    <font>
      <sz val="10"/>
      <color indexed="12"/>
      <name val="Calibri"/>
      <family val="2"/>
    </font>
    <font>
      <sz val="10"/>
      <color indexed="81"/>
      <name val="Tahoma"/>
      <family val="2"/>
    </font>
    <font>
      <sz val="14"/>
      <name val="Arial"/>
      <family val="2"/>
    </font>
    <font>
      <b/>
      <sz val="10"/>
      <color rgb="FFFF0000"/>
      <name val="Calibri"/>
      <family val="2"/>
    </font>
    <font>
      <sz val="9"/>
      <color indexed="12"/>
      <name val="Calibri"/>
      <family val="2"/>
    </font>
    <font>
      <sz val="9"/>
      <color indexed="8"/>
      <name val="Calibri"/>
      <family val="2"/>
    </font>
    <font>
      <sz val="9"/>
      <name val="Calibri"/>
      <family val="2"/>
    </font>
  </fonts>
  <fills count="10">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3" tint="0.79998168889431442"/>
        <bgColor indexed="64"/>
      </patternFill>
    </fill>
  </fills>
  <borders count="12">
    <border>
      <left/>
      <right/>
      <top/>
      <bottom/>
      <diagonal/>
    </border>
    <border>
      <left/>
      <right style="thin">
        <color indexed="64"/>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94">
    <xf numFmtId="0" fontId="0" fillId="0" borderId="0" xfId="0"/>
    <xf numFmtId="0" fontId="0" fillId="0" borderId="0" xfId="0" applyNumberFormat="1"/>
    <xf numFmtId="0" fontId="5" fillId="3" borderId="0" xfId="0" applyFont="1" applyFill="1" applyBorder="1" applyAlignment="1"/>
    <xf numFmtId="0" fontId="7" fillId="3" borderId="0" xfId="0" applyFont="1" applyFill="1" applyBorder="1" applyAlignment="1">
      <alignment horizontal="left"/>
    </xf>
    <xf numFmtId="2" fontId="7" fillId="3" borderId="0" xfId="0" applyNumberFormat="1" applyFont="1" applyFill="1" applyBorder="1" applyAlignment="1">
      <alignment horizontal="right"/>
    </xf>
    <xf numFmtId="1" fontId="7" fillId="3" borderId="0" xfId="0" applyNumberFormat="1" applyFont="1" applyFill="1" applyBorder="1" applyAlignment="1">
      <alignment horizontal="right"/>
    </xf>
    <xf numFmtId="0" fontId="7" fillId="3" borderId="0" xfId="0" applyFont="1" applyFill="1" applyBorder="1" applyAlignment="1">
      <alignment horizontal="right"/>
    </xf>
    <xf numFmtId="164" fontId="7" fillId="3" borderId="0" xfId="0" applyNumberFormat="1" applyFont="1" applyFill="1" applyBorder="1" applyAlignment="1">
      <alignment horizontal="right"/>
    </xf>
    <xf numFmtId="0" fontId="5" fillId="0" borderId="0" xfId="0" applyFont="1" applyFill="1" applyBorder="1" applyAlignment="1"/>
    <xf numFmtId="0" fontId="6" fillId="0" borderId="0" xfId="0" applyFont="1" applyFill="1" applyBorder="1" applyAlignment="1">
      <alignment horizontal="left"/>
    </xf>
    <xf numFmtId="2" fontId="7" fillId="0" borderId="0" xfId="0" applyNumberFormat="1" applyFont="1" applyFill="1" applyBorder="1" applyAlignment="1">
      <alignment horizontal="left"/>
    </xf>
    <xf numFmtId="1" fontId="7" fillId="0" borderId="0" xfId="0" applyNumberFormat="1" applyFont="1" applyFill="1" applyBorder="1" applyAlignment="1">
      <alignment horizontal="left"/>
    </xf>
    <xf numFmtId="0" fontId="7" fillId="0" borderId="0" xfId="0" applyFont="1" applyFill="1" applyBorder="1" applyAlignment="1">
      <alignment horizontal="left"/>
    </xf>
    <xf numFmtId="164" fontId="7" fillId="0" borderId="0" xfId="0" applyNumberFormat="1" applyFont="1" applyFill="1" applyBorder="1" applyAlignment="1">
      <alignment horizontal="left"/>
    </xf>
    <xf numFmtId="164" fontId="13" fillId="0" borderId="0" xfId="0" applyNumberFormat="1" applyFont="1" applyFill="1" applyBorder="1" applyAlignment="1">
      <alignment horizontal="right"/>
    </xf>
    <xf numFmtId="1" fontId="13" fillId="0" borderId="0" xfId="0" applyNumberFormat="1" applyFont="1" applyFill="1" applyBorder="1" applyAlignment="1">
      <alignment horizontal="left"/>
    </xf>
    <xf numFmtId="17" fontId="6" fillId="0" borderId="0" xfId="0" applyNumberFormat="1" applyFont="1" applyFill="1" applyBorder="1" applyAlignment="1"/>
    <xf numFmtId="2" fontId="7" fillId="0" borderId="0" xfId="0" applyNumberFormat="1" applyFont="1" applyFill="1" applyBorder="1" applyAlignment="1">
      <alignment horizontal="right"/>
    </xf>
    <xf numFmtId="1" fontId="7" fillId="0" borderId="0" xfId="0" applyNumberFormat="1" applyFont="1" applyFill="1" applyBorder="1" applyAlignment="1">
      <alignment horizontal="right"/>
    </xf>
    <xf numFmtId="0" fontId="7" fillId="0" borderId="0" xfId="0" applyFont="1" applyFill="1" applyBorder="1" applyAlignment="1">
      <alignment horizontal="right"/>
    </xf>
    <xf numFmtId="164" fontId="7" fillId="0" borderId="0" xfId="0" applyNumberFormat="1" applyFont="1" applyFill="1" applyBorder="1" applyAlignment="1">
      <alignment horizontal="right"/>
    </xf>
    <xf numFmtId="17" fontId="6" fillId="0" borderId="0" xfId="0" applyNumberFormat="1" applyFont="1" applyFill="1" applyBorder="1" applyAlignment="1">
      <alignment horizontal="right"/>
    </xf>
    <xf numFmtId="17" fontId="9" fillId="0" borderId="0" xfId="0" applyNumberFormat="1" applyFont="1" applyFill="1" applyBorder="1" applyAlignment="1">
      <alignment horizontal="right"/>
    </xf>
    <xf numFmtId="1" fontId="9" fillId="0" borderId="0" xfId="0" applyNumberFormat="1" applyFont="1" applyFill="1" applyBorder="1" applyAlignment="1"/>
    <xf numFmtId="164" fontId="9" fillId="0" borderId="0" xfId="0" applyNumberFormat="1" applyFont="1" applyFill="1" applyBorder="1" applyAlignment="1"/>
    <xf numFmtId="1" fontId="10" fillId="0" borderId="0" xfId="0" applyNumberFormat="1" applyFont="1" applyFill="1" applyBorder="1" applyAlignment="1">
      <alignment horizontal="left"/>
    </xf>
    <xf numFmtId="0" fontId="8" fillId="0" borderId="0" xfId="0" applyFont="1" applyFill="1" applyBorder="1" applyAlignment="1"/>
    <xf numFmtId="17" fontId="6" fillId="0" borderId="0" xfId="0" applyNumberFormat="1" applyFont="1" applyFill="1" applyBorder="1" applyAlignment="1">
      <alignment horizontal="center"/>
    </xf>
    <xf numFmtId="0" fontId="7" fillId="0" borderId="0" xfId="0" applyFont="1" applyFill="1" applyBorder="1" applyAlignment="1">
      <alignment horizontal="center"/>
    </xf>
    <xf numFmtId="0" fontId="10" fillId="0" borderId="0" xfId="0" applyFont="1" applyFill="1" applyBorder="1" applyAlignment="1"/>
    <xf numFmtId="2" fontId="10" fillId="0" borderId="0" xfId="0" applyNumberFormat="1" applyFont="1" applyFill="1" applyBorder="1" applyAlignment="1">
      <alignment horizontal="left"/>
    </xf>
    <xf numFmtId="0" fontId="10" fillId="0" borderId="0" xfId="0" applyFont="1" applyFill="1" applyBorder="1" applyAlignment="1">
      <alignment horizontal="left"/>
    </xf>
    <xf numFmtId="164" fontId="10" fillId="0" borderId="0" xfId="0" applyNumberFormat="1" applyFont="1" applyFill="1" applyBorder="1" applyAlignment="1">
      <alignment horizontal="left"/>
    </xf>
    <xf numFmtId="0" fontId="14" fillId="3" borderId="0" xfId="0" applyFont="1" applyFill="1" applyBorder="1" applyAlignment="1"/>
    <xf numFmtId="1" fontId="14" fillId="3" borderId="0" xfId="0" applyNumberFormat="1" applyFont="1" applyFill="1" applyBorder="1" applyAlignment="1">
      <alignment horizontal="left"/>
    </xf>
    <xf numFmtId="2" fontId="14" fillId="3" borderId="0" xfId="0" applyNumberFormat="1" applyFont="1" applyFill="1" applyBorder="1" applyAlignment="1">
      <alignment horizontal="left"/>
    </xf>
    <xf numFmtId="0" fontId="14" fillId="3" borderId="0" xfId="0" applyFont="1" applyFill="1" applyBorder="1" applyAlignment="1">
      <alignment horizontal="left"/>
    </xf>
    <xf numFmtId="164" fontId="14" fillId="3" borderId="0" xfId="0" applyNumberFormat="1" applyFont="1" applyFill="1" applyBorder="1" applyAlignment="1">
      <alignment horizontal="left"/>
    </xf>
    <xf numFmtId="2" fontId="15" fillId="3" borderId="0" xfId="0" applyNumberFormat="1" applyFont="1" applyFill="1" applyBorder="1" applyAlignment="1"/>
    <xf numFmtId="1" fontId="16" fillId="3" borderId="0" xfId="0" applyNumberFormat="1" applyFont="1" applyFill="1" applyBorder="1" applyAlignment="1">
      <alignment horizontal="right"/>
    </xf>
    <xf numFmtId="2" fontId="16" fillId="3" borderId="0" xfId="0" applyNumberFormat="1" applyFont="1" applyFill="1" applyBorder="1" applyAlignment="1">
      <alignment horizontal="right"/>
    </xf>
    <xf numFmtId="164" fontId="16" fillId="3" borderId="0" xfId="0" applyNumberFormat="1" applyFont="1" applyFill="1" applyBorder="1" applyAlignment="1">
      <alignment horizontal="right"/>
    </xf>
    <xf numFmtId="0" fontId="16" fillId="3" borderId="0" xfId="0" applyFont="1" applyFill="1" applyBorder="1" applyAlignment="1">
      <alignment horizontal="right"/>
    </xf>
    <xf numFmtId="0" fontId="15" fillId="3" borderId="0" xfId="0" applyFont="1" applyFill="1" applyBorder="1" applyAlignment="1"/>
    <xf numFmtId="1" fontId="7" fillId="0" borderId="1" xfId="0" applyNumberFormat="1" applyFont="1" applyFill="1" applyBorder="1" applyAlignment="1">
      <alignment horizontal="left"/>
    </xf>
    <xf numFmtId="0" fontId="7" fillId="0" borderId="1" xfId="0" applyFont="1" applyFill="1" applyBorder="1" applyAlignment="1">
      <alignment horizontal="right"/>
    </xf>
    <xf numFmtId="1" fontId="7" fillId="0" borderId="1" xfId="0" applyNumberFormat="1" applyFont="1" applyFill="1" applyBorder="1" applyAlignment="1">
      <alignment horizontal="right"/>
    </xf>
    <xf numFmtId="164" fontId="9" fillId="0" borderId="1" xfId="0" applyNumberFormat="1" applyFont="1" applyFill="1" applyBorder="1" applyAlignment="1"/>
    <xf numFmtId="1" fontId="9" fillId="0" borderId="1" xfId="0" applyNumberFormat="1" applyFont="1" applyFill="1" applyBorder="1" applyAlignment="1"/>
    <xf numFmtId="1" fontId="10" fillId="0" borderId="1" xfId="0" applyNumberFormat="1" applyFont="1" applyFill="1" applyBorder="1" applyAlignment="1">
      <alignment horizontal="left"/>
    </xf>
    <xf numFmtId="1" fontId="14" fillId="3" borderId="1" xfId="0" applyNumberFormat="1" applyFont="1" applyFill="1" applyBorder="1" applyAlignment="1">
      <alignment horizontal="left"/>
    </xf>
    <xf numFmtId="1" fontId="16" fillId="3" borderId="1" xfId="0" applyNumberFormat="1" applyFont="1" applyFill="1" applyBorder="1" applyAlignment="1">
      <alignment horizontal="right"/>
    </xf>
    <xf numFmtId="1" fontId="7" fillId="3" borderId="1" xfId="0" applyNumberFormat="1" applyFont="1" applyFill="1" applyBorder="1" applyAlignment="1">
      <alignment horizontal="right"/>
    </xf>
    <xf numFmtId="0" fontId="7" fillId="0" borderId="1" xfId="0" applyFont="1" applyFill="1" applyBorder="1" applyAlignment="1">
      <alignment horizontal="left"/>
    </xf>
    <xf numFmtId="0" fontId="16" fillId="3" borderId="1" xfId="0" applyFont="1" applyFill="1" applyBorder="1" applyAlignment="1">
      <alignment horizontal="right"/>
    </xf>
    <xf numFmtId="0" fontId="7" fillId="3" borderId="1" xfId="0" applyFont="1" applyFill="1" applyBorder="1" applyAlignment="1">
      <alignment horizontal="right"/>
    </xf>
    <xf numFmtId="2" fontId="7" fillId="0" borderId="1" xfId="0" applyNumberFormat="1" applyFont="1" applyFill="1" applyBorder="1" applyAlignment="1">
      <alignment horizontal="left"/>
    </xf>
    <xf numFmtId="2" fontId="7" fillId="0" borderId="1" xfId="0" applyNumberFormat="1" applyFont="1" applyFill="1" applyBorder="1" applyAlignment="1">
      <alignment horizontal="right"/>
    </xf>
    <xf numFmtId="2" fontId="9" fillId="0" borderId="1" xfId="0" applyNumberFormat="1" applyFont="1" applyFill="1" applyBorder="1" applyAlignment="1"/>
    <xf numFmtId="2" fontId="7" fillId="0" borderId="1" xfId="0" applyNumberFormat="1" applyFont="1" applyFill="1" applyBorder="1" applyAlignment="1">
      <alignment horizontal="center"/>
    </xf>
    <xf numFmtId="2" fontId="10" fillId="0" borderId="1" xfId="0" applyNumberFormat="1" applyFont="1" applyFill="1" applyBorder="1" applyAlignment="1">
      <alignment horizontal="left"/>
    </xf>
    <xf numFmtId="2" fontId="14" fillId="3" borderId="1" xfId="0" applyNumberFormat="1" applyFont="1" applyFill="1" applyBorder="1" applyAlignment="1">
      <alignment horizontal="left"/>
    </xf>
    <xf numFmtId="2" fontId="16" fillId="3" borderId="1" xfId="0" applyNumberFormat="1" applyFont="1" applyFill="1" applyBorder="1" applyAlignment="1">
      <alignment horizontal="right"/>
    </xf>
    <xf numFmtId="2" fontId="7" fillId="3" borderId="1" xfId="0" applyNumberFormat="1" applyFont="1" applyFill="1" applyBorder="1" applyAlignment="1">
      <alignment horizontal="right"/>
    </xf>
    <xf numFmtId="0" fontId="0" fillId="0" borderId="2" xfId="0" pivotButton="1" applyBorder="1"/>
    <xf numFmtId="0" fontId="0" fillId="0" borderId="3" xfId="0" applyBorder="1"/>
    <xf numFmtId="0" fontId="0" fillId="0" borderId="4" xfId="0" applyBorder="1"/>
    <xf numFmtId="0" fontId="0" fillId="0" borderId="2" xfId="0" applyBorder="1"/>
    <xf numFmtId="0" fontId="0" fillId="0" borderId="5" xfId="0" applyBorder="1"/>
    <xf numFmtId="0" fontId="0" fillId="0" borderId="6" xfId="0" applyBorder="1"/>
    <xf numFmtId="0" fontId="0" fillId="0" borderId="2" xfId="0" applyNumberFormat="1" applyBorder="1"/>
    <xf numFmtId="0" fontId="0" fillId="0" borderId="5" xfId="0" applyNumberFormat="1" applyBorder="1"/>
    <xf numFmtId="0" fontId="0" fillId="0" borderId="6" xfId="0" applyNumberFormat="1" applyBorder="1"/>
    <xf numFmtId="0" fontId="0" fillId="0" borderId="7" xfId="0" applyBorder="1"/>
    <xf numFmtId="0" fontId="0" fillId="0" borderId="7" xfId="0" applyNumberFormat="1" applyBorder="1"/>
    <xf numFmtId="0" fontId="0" fillId="0" borderId="8" xfId="0" applyNumberFormat="1" applyBorder="1"/>
    <xf numFmtId="0" fontId="0" fillId="0" borderId="9" xfId="0" applyBorder="1"/>
    <xf numFmtId="0" fontId="0" fillId="0" borderId="9" xfId="0" applyNumberFormat="1" applyBorder="1"/>
    <xf numFmtId="0" fontId="0" fillId="0" borderId="10" xfId="0" applyNumberFormat="1" applyBorder="1"/>
    <xf numFmtId="0" fontId="0" fillId="0" borderId="11" xfId="0" applyNumberFormat="1" applyBorder="1"/>
    <xf numFmtId="164" fontId="6" fillId="8" borderId="0" xfId="0" applyNumberFormat="1" applyFont="1" applyFill="1" applyBorder="1" applyAlignment="1">
      <alignment horizontal="center"/>
    </xf>
    <xf numFmtId="0" fontId="10" fillId="8" borderId="0" xfId="0" applyFont="1" applyFill="1" applyBorder="1" applyAlignment="1">
      <alignment horizontal="center"/>
    </xf>
    <xf numFmtId="164" fontId="6" fillId="6" borderId="0" xfId="0" applyNumberFormat="1" applyFont="1" applyFill="1" applyBorder="1" applyAlignment="1">
      <alignment horizontal="center"/>
    </xf>
    <xf numFmtId="0" fontId="10" fillId="6" borderId="0" xfId="0" applyFont="1" applyFill="1" applyBorder="1" applyAlignment="1">
      <alignment horizontal="center"/>
    </xf>
    <xf numFmtId="0" fontId="6" fillId="4" borderId="0" xfId="0" applyFont="1" applyFill="1" applyBorder="1" applyAlignment="1">
      <alignment horizontal="center"/>
    </xf>
    <xf numFmtId="0" fontId="7" fillId="4" borderId="0" xfId="0" applyFont="1" applyFill="1" applyBorder="1" applyAlignment="1">
      <alignment horizontal="center"/>
    </xf>
    <xf numFmtId="0" fontId="6" fillId="5" borderId="0" xfId="0" applyFont="1" applyFill="1" applyBorder="1" applyAlignment="1">
      <alignment horizontal="center"/>
    </xf>
    <xf numFmtId="0" fontId="10" fillId="5" borderId="0" xfId="0" applyFont="1" applyFill="1" applyBorder="1" applyAlignment="1">
      <alignment horizontal="center"/>
    </xf>
    <xf numFmtId="164" fontId="6" fillId="9" borderId="0" xfId="0" applyNumberFormat="1" applyFont="1" applyFill="1" applyBorder="1" applyAlignment="1">
      <alignment horizontal="center"/>
    </xf>
    <xf numFmtId="0" fontId="10" fillId="9" borderId="0" xfId="0" applyFont="1" applyFill="1" applyBorder="1" applyAlignment="1">
      <alignment horizontal="center"/>
    </xf>
    <xf numFmtId="164" fontId="6" fillId="7" borderId="0" xfId="0" applyNumberFormat="1" applyFont="1" applyFill="1" applyBorder="1" applyAlignment="1">
      <alignment horizontal="center"/>
    </xf>
    <xf numFmtId="0" fontId="10" fillId="7" borderId="0" xfId="0" applyFont="1" applyFill="1" applyBorder="1" applyAlignment="1">
      <alignment horizontal="center"/>
    </xf>
    <xf numFmtId="0" fontId="6" fillId="2" borderId="0" xfId="0" applyFont="1" applyFill="1" applyBorder="1" applyAlignment="1">
      <alignment horizontal="center"/>
    </xf>
    <xf numFmtId="0" fontId="12" fillId="2" borderId="0"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6/relationships/attachedToolbars" Target="attachedToolbars.b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[tendxraza2203.xlsx]Tabla!Tabla dinámica2</c:name>
    <c:fmtId val="0"/>
  </c:pivotSource>
  <c:chart>
    <c:autoTitleDeleted val="0"/>
    <c:pivotFmts>
      <c:pivotFmt>
        <c:idx val="0"/>
        <c:dLbl>
          <c:idx val="0"/>
          <c:delete val="1"/>
          <c:extLst>
            <c:ext xmlns:c15="http://schemas.microsoft.com/office/drawing/2012/chart" uri="{CE6537A1-D6FC-4f65-9D91-7224C49458BB}"/>
          </c:extLst>
        </c:dLbl>
      </c:pivotFmt>
      <c:pivotFmt>
        <c:idx val="1"/>
        <c:dLbl>
          <c:idx val="0"/>
          <c:delete val="1"/>
          <c:extLst>
            <c:ext xmlns:c15="http://schemas.microsoft.com/office/drawing/2012/chart" uri="{CE6537A1-D6FC-4f65-9D91-7224C49458BB}"/>
          </c:extLst>
        </c:dLbl>
      </c:pivotFmt>
      <c:pivotFmt>
        <c:idx val="2"/>
        <c:dLbl>
          <c:idx val="0"/>
          <c:delete val="1"/>
          <c:extLst>
            <c:ext xmlns:c15="http://schemas.microsoft.com/office/drawing/2012/chart" uri="{CE6537A1-D6FC-4f65-9D91-7224C49458BB}"/>
          </c:extLst>
        </c:dLbl>
      </c:pivotFmt>
      <c:pivotFmt>
        <c:idx val="3"/>
        <c:dLbl>
          <c:idx val="0"/>
          <c:delete val="1"/>
          <c:extLst>
            <c:ext xmlns:c15="http://schemas.microsoft.com/office/drawing/2012/chart" uri="{CE6537A1-D6FC-4f65-9D91-7224C49458BB}"/>
          </c:extLst>
        </c:dLbl>
      </c:pivotFmt>
      <c:pivotFmt>
        <c:idx val="4"/>
        <c:dLbl>
          <c:idx val="0"/>
          <c:delete val="1"/>
          <c:extLst>
            <c:ext xmlns:c15="http://schemas.microsoft.com/office/drawing/2012/chart" uri="{CE6537A1-D6FC-4f65-9D91-7224C49458BB}"/>
          </c:extLst>
        </c:dLbl>
      </c:pivotFmt>
      <c:pivotFmt>
        <c:idx val="5"/>
        <c:dLbl>
          <c:idx val="0"/>
          <c:delete val="1"/>
          <c:extLst>
            <c:ext xmlns:c15="http://schemas.microsoft.com/office/drawing/2012/chart" uri="{CE6537A1-D6FC-4f65-9D91-7224C49458BB}"/>
          </c:extLst>
        </c:dLbl>
      </c:pivotFmt>
      <c:pivotFmt>
        <c:idx val="6"/>
        <c:dLbl>
          <c:idx val="0"/>
          <c:delete val="1"/>
          <c:extLst>
            <c:ext xmlns:c15="http://schemas.microsoft.com/office/drawing/2012/chart" uri="{CE6537A1-D6FC-4f65-9D91-7224C49458BB}"/>
          </c:extLst>
        </c:dLbl>
      </c:pivotFmt>
    </c:pivotFmts>
    <c:plotArea>
      <c:layout/>
      <c:lineChart>
        <c:grouping val="standard"/>
        <c:varyColors val="0"/>
        <c:ser>
          <c:idx val="0"/>
          <c:order val="0"/>
          <c:tx>
            <c:strRef>
              <c:f>Tabla!$B$1:$B$2</c:f>
              <c:strCache>
                <c:ptCount val="1"/>
                <c:pt idx="0">
                  <c:v>G8</c:v>
                </c:pt>
              </c:strCache>
            </c:strRef>
          </c:tx>
          <c:cat>
            <c:strRef>
              <c:f>Tabla!$A$3:$A$39</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strCache>
            </c:strRef>
          </c:cat>
          <c:val>
            <c:numRef>
              <c:f>Tabla!$B$3:$B$39</c:f>
              <c:numCache>
                <c:formatCode>General</c:formatCode>
                <c:ptCount val="36"/>
                <c:pt idx="2">
                  <c:v>4809.9838709677397</c:v>
                </c:pt>
                <c:pt idx="3">
                  <c:v>5238.1481481481496</c:v>
                </c:pt>
                <c:pt idx="4">
                  <c:v>5033.6153846153802</c:v>
                </c:pt>
                <c:pt idx="5">
                  <c:v>5190.9333333333298</c:v>
                </c:pt>
                <c:pt idx="6">
                  <c:v>5006.0786516853896</c:v>
                </c:pt>
                <c:pt idx="7">
                  <c:v>5200.6210526315799</c:v>
                </c:pt>
                <c:pt idx="8">
                  <c:v>5291.4705882352901</c:v>
                </c:pt>
                <c:pt idx="9">
                  <c:v>5281.2912621359201</c:v>
                </c:pt>
                <c:pt idx="10">
                  <c:v>5414.4186046511604</c:v>
                </c:pt>
                <c:pt idx="11">
                  <c:v>5643.4567901234605</c:v>
                </c:pt>
                <c:pt idx="12">
                  <c:v>6142.30588235294</c:v>
                </c:pt>
                <c:pt idx="13">
                  <c:v>6352.6923076923104</c:v>
                </c:pt>
                <c:pt idx="15">
                  <c:v>5493.7368421052597</c:v>
                </c:pt>
                <c:pt idx="17">
                  <c:v>6212.4464285714303</c:v>
                </c:pt>
              </c:numCache>
            </c:numRef>
          </c:val>
          <c:smooth val="0"/>
          <c:extLst>
            <c:ext xmlns:c16="http://schemas.microsoft.com/office/drawing/2014/chart" uri="{C3380CC4-5D6E-409C-BE32-E72D297353CC}">
              <c16:uniqueId val="{00000000-B09C-4A7E-BA14-D33312B6C5D1}"/>
            </c:ext>
          </c:extLst>
        </c:ser>
        <c:ser>
          <c:idx val="1"/>
          <c:order val="1"/>
          <c:tx>
            <c:strRef>
              <c:f>Tabla!$C$1:$C$2</c:f>
              <c:strCache>
                <c:ptCount val="1"/>
                <c:pt idx="0">
                  <c:v>H8</c:v>
                </c:pt>
              </c:strCache>
            </c:strRef>
          </c:tx>
          <c:cat>
            <c:strRef>
              <c:f>Tabla!$A$3:$A$39</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strCache>
            </c:strRef>
          </c:cat>
          <c:val>
            <c:numRef>
              <c:f>Tabla!$C$3:$C$39</c:f>
              <c:numCache>
                <c:formatCode>General</c:formatCode>
                <c:ptCount val="36"/>
                <c:pt idx="0">
                  <c:v>5087.9336650082896</c:v>
                </c:pt>
                <c:pt idx="1">
                  <c:v>5281.9528301886803</c:v>
                </c:pt>
                <c:pt idx="2">
                  <c:v>5259.3971499380395</c:v>
                </c:pt>
                <c:pt idx="3">
                  <c:v>5419.4708860759501</c:v>
                </c:pt>
                <c:pt idx="4">
                  <c:v>5402.0024521824398</c:v>
                </c:pt>
                <c:pt idx="5">
                  <c:v>5580.8998727195603</c:v>
                </c:pt>
                <c:pt idx="6">
                  <c:v>5667.6901461221396</c:v>
                </c:pt>
                <c:pt idx="7">
                  <c:v>5805.0234948605003</c:v>
                </c:pt>
                <c:pt idx="8">
                  <c:v>5915.6505867014303</c:v>
                </c:pt>
                <c:pt idx="9">
                  <c:v>6064.9339430894297</c:v>
                </c:pt>
                <c:pt idx="10">
                  <c:v>6143.6573069559699</c:v>
                </c:pt>
                <c:pt idx="11">
                  <c:v>6185.7393447376098</c:v>
                </c:pt>
                <c:pt idx="12">
                  <c:v>6273.9428113308404</c:v>
                </c:pt>
                <c:pt idx="13">
                  <c:v>6275.1443298969098</c:v>
                </c:pt>
                <c:pt idx="14">
                  <c:v>6309.5540115364402</c:v>
                </c:pt>
                <c:pt idx="15">
                  <c:v>6374.7907511497197</c:v>
                </c:pt>
                <c:pt idx="16">
                  <c:v>6460.4951202094699</c:v>
                </c:pt>
                <c:pt idx="17">
                  <c:v>6558.1787936811897</c:v>
                </c:pt>
                <c:pt idx="18">
                  <c:v>6441.7259671067904</c:v>
                </c:pt>
                <c:pt idx="19">
                  <c:v>6640.4006960556799</c:v>
                </c:pt>
                <c:pt idx="20">
                  <c:v>6759.1541014698896</c:v>
                </c:pt>
                <c:pt idx="21">
                  <c:v>6790.24523809524</c:v>
                </c:pt>
                <c:pt idx="22">
                  <c:v>6871.1081013293197</c:v>
                </c:pt>
                <c:pt idx="23">
                  <c:v>7032.4226755218197</c:v>
                </c:pt>
                <c:pt idx="24">
                  <c:v>7118.4548286604404</c:v>
                </c:pt>
                <c:pt idx="25">
                  <c:v>7114.6840802859497</c:v>
                </c:pt>
                <c:pt idx="26">
                  <c:v>7176.1792479502401</c:v>
                </c:pt>
                <c:pt idx="27">
                  <c:v>7224.1625396825402</c:v>
                </c:pt>
                <c:pt idx="28">
                  <c:v>7346.4920690870604</c:v>
                </c:pt>
                <c:pt idx="29">
                  <c:v>7400.9923817161198</c:v>
                </c:pt>
                <c:pt idx="30">
                  <c:v>7441.6542872747104</c:v>
                </c:pt>
                <c:pt idx="31">
                  <c:v>7529.1964140179298</c:v>
                </c:pt>
                <c:pt idx="32">
                  <c:v>7873.4293015332196</c:v>
                </c:pt>
              </c:numCache>
            </c:numRef>
          </c:val>
          <c:smooth val="0"/>
          <c:extLst>
            <c:ext xmlns:c16="http://schemas.microsoft.com/office/drawing/2014/chart" uri="{C3380CC4-5D6E-409C-BE32-E72D297353CC}">
              <c16:uniqueId val="{00000001-B09C-4A7E-BA14-D33312B6C5D1}"/>
            </c:ext>
          </c:extLst>
        </c:ser>
        <c:ser>
          <c:idx val="2"/>
          <c:order val="2"/>
          <c:tx>
            <c:strRef>
              <c:f>Tabla!$D$1:$D$2</c:f>
              <c:strCache>
                <c:ptCount val="1"/>
                <c:pt idx="0">
                  <c:v>HXJ</c:v>
                </c:pt>
              </c:strCache>
            </c:strRef>
          </c:tx>
          <c:cat>
            <c:strRef>
              <c:f>Tabla!$A$3:$A$39</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strCache>
            </c:strRef>
          </c:cat>
          <c:val>
            <c:numRef>
              <c:f>Tabla!$D$3:$D$39</c:f>
              <c:numCache>
                <c:formatCode>General</c:formatCode>
                <c:ptCount val="36"/>
                <c:pt idx="0">
                  <c:v>3935.87037037037</c:v>
                </c:pt>
                <c:pt idx="1">
                  <c:v>4208.3267326732703</c:v>
                </c:pt>
                <c:pt idx="2">
                  <c:v>4190.4516129032299</c:v>
                </c:pt>
                <c:pt idx="3">
                  <c:v>4225.8549222797901</c:v>
                </c:pt>
                <c:pt idx="4">
                  <c:v>4101.6085526315801</c:v>
                </c:pt>
                <c:pt idx="5">
                  <c:v>4336.9390243902399</c:v>
                </c:pt>
                <c:pt idx="6">
                  <c:v>4464.3057851239701</c:v>
                </c:pt>
                <c:pt idx="7">
                  <c:v>4465.2751540041099</c:v>
                </c:pt>
                <c:pt idx="8">
                  <c:v>4670.0921985815603</c:v>
                </c:pt>
                <c:pt idx="9">
                  <c:v>4497.0953436807104</c:v>
                </c:pt>
                <c:pt idx="10">
                  <c:v>4643.1727272727303</c:v>
                </c:pt>
                <c:pt idx="11">
                  <c:v>4579.1205733558199</c:v>
                </c:pt>
                <c:pt idx="12">
                  <c:v>4688.6842485549096</c:v>
                </c:pt>
                <c:pt idx="13">
                  <c:v>4787.3386983904802</c:v>
                </c:pt>
                <c:pt idx="14">
                  <c:v>4798.2284710017602</c:v>
                </c:pt>
                <c:pt idx="15">
                  <c:v>4881.6629153268996</c:v>
                </c:pt>
                <c:pt idx="16">
                  <c:v>4836.6221105527602</c:v>
                </c:pt>
                <c:pt idx="17">
                  <c:v>4903.7471217105303</c:v>
                </c:pt>
                <c:pt idx="18">
                  <c:v>4970.0389703253504</c:v>
                </c:pt>
                <c:pt idx="19">
                  <c:v>4961.8433690432203</c:v>
                </c:pt>
                <c:pt idx="20">
                  <c:v>4990.0058864265902</c:v>
                </c:pt>
                <c:pt idx="21">
                  <c:v>5019.71256454389</c:v>
                </c:pt>
                <c:pt idx="22">
                  <c:v>5055.6203039862303</c:v>
                </c:pt>
                <c:pt idx="23">
                  <c:v>5014.0479825517996</c:v>
                </c:pt>
                <c:pt idx="24">
                  <c:v>5147.6521861777201</c:v>
                </c:pt>
                <c:pt idx="25">
                  <c:v>5277.6385404789098</c:v>
                </c:pt>
                <c:pt idx="26">
                  <c:v>5235.5014442518795</c:v>
                </c:pt>
                <c:pt idx="27">
                  <c:v>5273.7286902286896</c:v>
                </c:pt>
                <c:pt idx="28">
                  <c:v>5315.2897047086999</c:v>
                </c:pt>
                <c:pt idx="29">
                  <c:v>5370.6181635724997</c:v>
                </c:pt>
                <c:pt idx="30">
                  <c:v>5431.6200787401604</c:v>
                </c:pt>
                <c:pt idx="31">
                  <c:v>5559.4765784114097</c:v>
                </c:pt>
                <c:pt idx="32">
                  <c:v>5629.4192708333303</c:v>
                </c:pt>
              </c:numCache>
            </c:numRef>
          </c:val>
          <c:smooth val="0"/>
          <c:extLst>
            <c:ext xmlns:c16="http://schemas.microsoft.com/office/drawing/2014/chart" uri="{C3380CC4-5D6E-409C-BE32-E72D297353CC}">
              <c16:uniqueId val="{00000002-B09C-4A7E-BA14-D33312B6C5D1}"/>
            </c:ext>
          </c:extLst>
        </c:ser>
        <c:ser>
          <c:idx val="3"/>
          <c:order val="3"/>
          <c:tx>
            <c:strRef>
              <c:f>Tabla!$E$1:$E$2</c:f>
              <c:strCache>
                <c:ptCount val="1"/>
                <c:pt idx="0">
                  <c:v>HXPS</c:v>
                </c:pt>
              </c:strCache>
            </c:strRef>
          </c:tx>
          <c:cat>
            <c:strRef>
              <c:f>Tabla!$A$3:$A$39</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strCache>
            </c:strRef>
          </c:cat>
          <c:val>
            <c:numRef>
              <c:f>Tabla!$E$3:$E$39</c:f>
              <c:numCache>
                <c:formatCode>General</c:formatCode>
                <c:ptCount val="36"/>
                <c:pt idx="1">
                  <c:v>3824.7432432432402</c:v>
                </c:pt>
                <c:pt idx="2">
                  <c:v>4049.4827586206902</c:v>
                </c:pt>
                <c:pt idx="3">
                  <c:v>4313.4047619047597</c:v>
                </c:pt>
                <c:pt idx="4">
                  <c:v>4206.0303030303003</c:v>
                </c:pt>
                <c:pt idx="5">
                  <c:v>4734.5524475524498</c:v>
                </c:pt>
                <c:pt idx="6">
                  <c:v>4940.7594936708902</c:v>
                </c:pt>
                <c:pt idx="7">
                  <c:v>4940.2272727272702</c:v>
                </c:pt>
                <c:pt idx="8">
                  <c:v>4992.5202020201996</c:v>
                </c:pt>
                <c:pt idx="9">
                  <c:v>5149.5326086956502</c:v>
                </c:pt>
                <c:pt idx="10">
                  <c:v>5262.3560606060601</c:v>
                </c:pt>
                <c:pt idx="11">
                  <c:v>5080.8846153846198</c:v>
                </c:pt>
                <c:pt idx="12">
                  <c:v>5093.4864130434798</c:v>
                </c:pt>
                <c:pt idx="13">
                  <c:v>5018.2074074074098</c:v>
                </c:pt>
                <c:pt idx="14">
                  <c:v>4973.3006535947698</c:v>
                </c:pt>
                <c:pt idx="15">
                  <c:v>4896.4832041343698</c:v>
                </c:pt>
                <c:pt idx="16">
                  <c:v>5077.2412177985998</c:v>
                </c:pt>
                <c:pt idx="17">
                  <c:v>5210.9208791208803</c:v>
                </c:pt>
                <c:pt idx="18">
                  <c:v>4859.90769230769</c:v>
                </c:pt>
                <c:pt idx="19">
                  <c:v>4881.3788300835704</c:v>
                </c:pt>
                <c:pt idx="20">
                  <c:v>4823.7766666666703</c:v>
                </c:pt>
                <c:pt idx="21">
                  <c:v>4921.8074324324298</c:v>
                </c:pt>
                <c:pt idx="22">
                  <c:v>5111.1096345514998</c:v>
                </c:pt>
                <c:pt idx="23">
                  <c:v>4833.5597484276695</c:v>
                </c:pt>
                <c:pt idx="24">
                  <c:v>4890.4620253164603</c:v>
                </c:pt>
                <c:pt idx="25">
                  <c:v>4913.5566037735898</c:v>
                </c:pt>
                <c:pt idx="26">
                  <c:v>5265.2356020942398</c:v>
                </c:pt>
                <c:pt idx="27">
                  <c:v>4871.4549763033201</c:v>
                </c:pt>
                <c:pt idx="28">
                  <c:v>5347.8360655737697</c:v>
                </c:pt>
                <c:pt idx="29">
                  <c:v>5438.2019230769201</c:v>
                </c:pt>
                <c:pt idx="30">
                  <c:v>5556.75</c:v>
                </c:pt>
                <c:pt idx="31">
                  <c:v>5038.3137254902003</c:v>
                </c:pt>
              </c:numCache>
            </c:numRef>
          </c:val>
          <c:smooth val="0"/>
          <c:extLst>
            <c:ext xmlns:c16="http://schemas.microsoft.com/office/drawing/2014/chart" uri="{C3380CC4-5D6E-409C-BE32-E72D297353CC}">
              <c16:uniqueId val="{00000003-B09C-4A7E-BA14-D33312B6C5D1}"/>
            </c:ext>
          </c:extLst>
        </c:ser>
        <c:ser>
          <c:idx val="4"/>
          <c:order val="4"/>
          <c:tx>
            <c:strRef>
              <c:f>Tabla!$F$1:$F$2</c:f>
              <c:strCache>
                <c:ptCount val="1"/>
                <c:pt idx="0">
                  <c:v>J8</c:v>
                </c:pt>
              </c:strCache>
            </c:strRef>
          </c:tx>
          <c:cat>
            <c:strRef>
              <c:f>Tabla!$A$3:$A$39</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strCache>
            </c:strRef>
          </c:cat>
          <c:val>
            <c:numRef>
              <c:f>Tabla!$F$3:$F$39</c:f>
              <c:numCache>
                <c:formatCode>General</c:formatCode>
                <c:ptCount val="36"/>
                <c:pt idx="0">
                  <c:v>3830.2756097561</c:v>
                </c:pt>
                <c:pt idx="1">
                  <c:v>3947.6536885245901</c:v>
                </c:pt>
                <c:pt idx="2">
                  <c:v>4117.0047244094503</c:v>
                </c:pt>
                <c:pt idx="3">
                  <c:v>4193.1671428571399</c:v>
                </c:pt>
                <c:pt idx="4">
                  <c:v>4346.8989898989903</c:v>
                </c:pt>
                <c:pt idx="5">
                  <c:v>4354.1648822269799</c:v>
                </c:pt>
                <c:pt idx="6">
                  <c:v>4300.4357142857098</c:v>
                </c:pt>
                <c:pt idx="7">
                  <c:v>4317.7761194029899</c:v>
                </c:pt>
                <c:pt idx="8">
                  <c:v>4579.1058419244</c:v>
                </c:pt>
                <c:pt idx="9">
                  <c:v>4652.3345747982603</c:v>
                </c:pt>
                <c:pt idx="10">
                  <c:v>4649.5144884683596</c:v>
                </c:pt>
                <c:pt idx="11">
                  <c:v>4747.5503211991399</c:v>
                </c:pt>
                <c:pt idx="12">
                  <c:v>4716.6312731114604</c:v>
                </c:pt>
                <c:pt idx="13">
                  <c:v>4894.7250608272498</c:v>
                </c:pt>
                <c:pt idx="14">
                  <c:v>4849.5728971962599</c:v>
                </c:pt>
                <c:pt idx="15">
                  <c:v>4876.5786885245898</c:v>
                </c:pt>
                <c:pt idx="16">
                  <c:v>4981.1520467836299</c:v>
                </c:pt>
                <c:pt idx="17">
                  <c:v>5122.9768382352904</c:v>
                </c:pt>
                <c:pt idx="18">
                  <c:v>4954.4591038406797</c:v>
                </c:pt>
                <c:pt idx="19">
                  <c:v>5022.8554970375199</c:v>
                </c:pt>
                <c:pt idx="20">
                  <c:v>5086.1260053619299</c:v>
                </c:pt>
                <c:pt idx="21">
                  <c:v>5071.7807994757504</c:v>
                </c:pt>
                <c:pt idx="22">
                  <c:v>5165.7653474602703</c:v>
                </c:pt>
                <c:pt idx="23">
                  <c:v>5254.2923216444997</c:v>
                </c:pt>
                <c:pt idx="24">
                  <c:v>5310.0938037865699</c:v>
                </c:pt>
                <c:pt idx="25">
                  <c:v>5393.9146825396801</c:v>
                </c:pt>
                <c:pt idx="26">
                  <c:v>5418.1743935309996</c:v>
                </c:pt>
                <c:pt idx="27">
                  <c:v>5679.1122238586204</c:v>
                </c:pt>
                <c:pt idx="28">
                  <c:v>5543.1045794088996</c:v>
                </c:pt>
                <c:pt idx="29">
                  <c:v>5625.5316546762597</c:v>
                </c:pt>
                <c:pt idx="30">
                  <c:v>5748.7948402948396</c:v>
                </c:pt>
                <c:pt idx="31">
                  <c:v>5868.1415431783298</c:v>
                </c:pt>
                <c:pt idx="32">
                  <c:v>5877.5880597014902</c:v>
                </c:pt>
              </c:numCache>
            </c:numRef>
          </c:val>
          <c:smooth val="0"/>
          <c:extLst>
            <c:ext xmlns:c16="http://schemas.microsoft.com/office/drawing/2014/chart" uri="{C3380CC4-5D6E-409C-BE32-E72D297353CC}">
              <c16:uniqueId val="{00000004-B09C-4A7E-BA14-D33312B6C5D1}"/>
            </c:ext>
          </c:extLst>
        </c:ser>
        <c:ser>
          <c:idx val="5"/>
          <c:order val="5"/>
          <c:tx>
            <c:strRef>
              <c:f>Tabla!$G$1:$G$2</c:f>
              <c:strCache>
                <c:ptCount val="1"/>
                <c:pt idx="0">
                  <c:v>JXPS</c:v>
                </c:pt>
              </c:strCache>
            </c:strRef>
          </c:tx>
          <c:cat>
            <c:strRef>
              <c:f>Tabla!$A$3:$A$39</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strCache>
            </c:strRef>
          </c:cat>
          <c:val>
            <c:numRef>
              <c:f>Tabla!$G$3:$G$39</c:f>
              <c:numCache>
                <c:formatCode>General</c:formatCode>
                <c:ptCount val="36"/>
                <c:pt idx="13">
                  <c:v>4419.3709677419401</c:v>
                </c:pt>
                <c:pt idx="14">
                  <c:v>4302.9523809523798</c:v>
                </c:pt>
                <c:pt idx="15">
                  <c:v>4303.22</c:v>
                </c:pt>
                <c:pt idx="16">
                  <c:v>4611.5249999999996</c:v>
                </c:pt>
                <c:pt idx="17">
                  <c:v>4528.0860927152298</c:v>
                </c:pt>
                <c:pt idx="18">
                  <c:v>4359.9060402684599</c:v>
                </c:pt>
                <c:pt idx="19">
                  <c:v>4602.8579545454604</c:v>
                </c:pt>
                <c:pt idx="20">
                  <c:v>4690.1983122362899</c:v>
                </c:pt>
                <c:pt idx="21">
                  <c:v>4743.1674008810596</c:v>
                </c:pt>
                <c:pt idx="22">
                  <c:v>4727.2347826086998</c:v>
                </c:pt>
                <c:pt idx="23">
                  <c:v>4866.7594936708902</c:v>
                </c:pt>
                <c:pt idx="24">
                  <c:v>4632.6346863468598</c:v>
                </c:pt>
                <c:pt idx="25">
                  <c:v>4555.8119999999999</c:v>
                </c:pt>
                <c:pt idx="26">
                  <c:v>5028.4967105263204</c:v>
                </c:pt>
                <c:pt idx="27">
                  <c:v>5071.2406015037604</c:v>
                </c:pt>
                <c:pt idx="28">
                  <c:v>5401.3846153846198</c:v>
                </c:pt>
                <c:pt idx="29">
                  <c:v>5473.6353591160196</c:v>
                </c:pt>
                <c:pt idx="30">
                  <c:v>5325.5443037974701</c:v>
                </c:pt>
                <c:pt idx="31">
                  <c:v>5536.2777777777801</c:v>
                </c:pt>
              </c:numCache>
            </c:numRef>
          </c:val>
          <c:smooth val="0"/>
          <c:extLst>
            <c:ext xmlns:c16="http://schemas.microsoft.com/office/drawing/2014/chart" uri="{C3380CC4-5D6E-409C-BE32-E72D297353CC}">
              <c16:uniqueId val="{00000005-B09C-4A7E-BA14-D33312B6C5D1}"/>
            </c:ext>
          </c:extLst>
        </c:ser>
        <c:ser>
          <c:idx val="6"/>
          <c:order val="6"/>
          <c:tx>
            <c:strRef>
              <c:f>Tabla!$H$1:$H$2</c:f>
              <c:strCache>
                <c:ptCount val="1"/>
                <c:pt idx="0">
                  <c:v>PS8</c:v>
                </c:pt>
              </c:strCache>
            </c:strRef>
          </c:tx>
          <c:cat>
            <c:strRef>
              <c:f>Tabla!$A$3:$A$39</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strCache>
            </c:strRef>
          </c:cat>
          <c:val>
            <c:numRef>
              <c:f>Tabla!$H$3:$H$39</c:f>
              <c:numCache>
                <c:formatCode>General</c:formatCode>
                <c:ptCount val="36"/>
                <c:pt idx="0">
                  <c:v>3337.3735632183898</c:v>
                </c:pt>
                <c:pt idx="1">
                  <c:v>3380.7149321267002</c:v>
                </c:pt>
                <c:pt idx="2">
                  <c:v>3479.8251366120198</c:v>
                </c:pt>
                <c:pt idx="3">
                  <c:v>3838.0264900662301</c:v>
                </c:pt>
                <c:pt idx="4">
                  <c:v>3802.60365853659</c:v>
                </c:pt>
                <c:pt idx="5">
                  <c:v>3793.4018691588799</c:v>
                </c:pt>
                <c:pt idx="6">
                  <c:v>3698.9428571428598</c:v>
                </c:pt>
                <c:pt idx="7">
                  <c:v>4275.3245033112598</c:v>
                </c:pt>
                <c:pt idx="8">
                  <c:v>4732.6971830985904</c:v>
                </c:pt>
                <c:pt idx="9">
                  <c:v>4658.3917525773204</c:v>
                </c:pt>
                <c:pt idx="10">
                  <c:v>4638.8947368421104</c:v>
                </c:pt>
                <c:pt idx="11">
                  <c:v>4713.3057851239701</c:v>
                </c:pt>
                <c:pt idx="12">
                  <c:v>4599.91089108911</c:v>
                </c:pt>
                <c:pt idx="13">
                  <c:v>4284.3929824561401</c:v>
                </c:pt>
                <c:pt idx="14">
                  <c:v>4243.6507042253497</c:v>
                </c:pt>
                <c:pt idx="15">
                  <c:v>4324.3801916932898</c:v>
                </c:pt>
                <c:pt idx="16">
                  <c:v>4487.3402777777801</c:v>
                </c:pt>
                <c:pt idx="17">
                  <c:v>4659.8239795918398</c:v>
                </c:pt>
                <c:pt idx="18">
                  <c:v>4644.1706666666696</c:v>
                </c:pt>
                <c:pt idx="19">
                  <c:v>4363.6000000000004</c:v>
                </c:pt>
                <c:pt idx="20">
                  <c:v>4097.3355048859903</c:v>
                </c:pt>
                <c:pt idx="21">
                  <c:v>4392.9085872576197</c:v>
                </c:pt>
                <c:pt idx="22">
                  <c:v>4262.3358395989999</c:v>
                </c:pt>
                <c:pt idx="23">
                  <c:v>4403.4593175852997</c:v>
                </c:pt>
                <c:pt idx="24">
                  <c:v>4365.7537993920996</c:v>
                </c:pt>
                <c:pt idx="25">
                  <c:v>4370.0259365994198</c:v>
                </c:pt>
                <c:pt idx="26">
                  <c:v>4418.1164658634498</c:v>
                </c:pt>
                <c:pt idx="27">
                  <c:v>4361.3381642512104</c:v>
                </c:pt>
                <c:pt idx="28">
                  <c:v>5178.7480916030499</c:v>
                </c:pt>
                <c:pt idx="29">
                  <c:v>5575.5049504950503</c:v>
                </c:pt>
              </c:numCache>
            </c:numRef>
          </c:val>
          <c:smooth val="0"/>
          <c:extLst>
            <c:ext xmlns:c16="http://schemas.microsoft.com/office/drawing/2014/chart" uri="{C3380CC4-5D6E-409C-BE32-E72D297353CC}">
              <c16:uniqueId val="{00000006-B09C-4A7E-BA14-D33312B6C5D1}"/>
            </c:ext>
          </c:extLst>
        </c:ser>
        <c:dLbls>
          <c:showLegendKey val="0"/>
          <c:showVal val="0"/>
          <c:showCatName val="0"/>
          <c:showSerName val="0"/>
          <c:showPercent val="0"/>
          <c:showBubbleSize val="0"/>
        </c:dLbls>
        <c:marker val="1"/>
        <c:smooth val="0"/>
        <c:axId val="284622848"/>
        <c:axId val="284624384"/>
      </c:lineChart>
      <c:catAx>
        <c:axId val="284622848"/>
        <c:scaling>
          <c:orientation val="minMax"/>
        </c:scaling>
        <c:delete val="0"/>
        <c:axPos val="b"/>
        <c:numFmt formatCode="General" sourceLinked="1"/>
        <c:majorTickMark val="out"/>
        <c:minorTickMark val="none"/>
        <c:tickLblPos val="nextTo"/>
        <c:txPr>
          <a:bodyPr/>
          <a:lstStyle/>
          <a:p>
            <a:pPr>
              <a:defRPr sz="1000"/>
            </a:pPr>
            <a:endParaRPr lang="en-US"/>
          </a:p>
        </c:txPr>
        <c:crossAx val="284624384"/>
        <c:crosses val="autoZero"/>
        <c:auto val="0"/>
        <c:lblAlgn val="ctr"/>
        <c:lblOffset val="100"/>
        <c:tickLblSkip val="2"/>
        <c:tickMarkSkip val="1"/>
        <c:noMultiLvlLbl val="0"/>
      </c:catAx>
      <c:valAx>
        <c:axId val="284624384"/>
        <c:scaling>
          <c:orientation val="minMax"/>
        </c:scaling>
        <c:delete val="0"/>
        <c:axPos val="l"/>
        <c:majorGridlines/>
        <c:numFmt formatCode="General" sourceLinked="1"/>
        <c:majorTickMark val="out"/>
        <c:minorTickMark val="none"/>
        <c:tickLblPos val="nextTo"/>
        <c:crossAx val="284622848"/>
        <c:crosses val="autoZero"/>
        <c:crossBetween val="midCat"/>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98"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REV" refreshedDate="44635.663471180553" createdVersion="4" refreshedVersion="6" minRefreshableVersion="3" recordCount="488" xr:uid="{00000000-000A-0000-FFFF-FFFF42000000}">
  <cacheSource type="worksheet">
    <worksheetSource ref="A12:AF500" sheet="datos"/>
  </cacheSource>
  <cacheFields count="32">
    <cacheField name="Raza" numFmtId="0">
      <sharedItems containsBlank="1" count="8">
        <s v="J8"/>
        <s v="HXJ"/>
        <s v="H8"/>
        <s v="HXPS"/>
        <s v="PS8"/>
        <s v="JXPS"/>
        <s v="G8"/>
        <m/>
      </sharedItems>
    </cacheField>
    <cacheField name="Año Nacimiento" numFmtId="1">
      <sharedItems containsString="0" containsBlank="1" containsNumber="1" containsInteger="1" minValue="1987" maxValue="2022" count="37">
        <n v="1987"/>
        <n v="1988"/>
        <n v="1989"/>
        <n v="1990"/>
        <n v="1991"/>
        <n v="1992"/>
        <n v="1993"/>
        <n v="1994"/>
        <n v="1995"/>
        <n v="1996"/>
        <n v="1997"/>
        <n v="1998"/>
        <n v="1999"/>
        <n v="2000"/>
        <n v="2001"/>
        <n v="2002"/>
        <n v="2003"/>
        <n v="2004"/>
        <n v="2005"/>
        <n v="2006"/>
        <n v="2007"/>
        <n v="2008"/>
        <n v="2009"/>
        <n v="2010"/>
        <n v="2011"/>
        <n v="2012"/>
        <n v="2013"/>
        <n v="2014"/>
        <n v="2015"/>
        <n v="2016"/>
        <n v="2017"/>
        <n v="2018"/>
        <n v="2019"/>
        <n v="2020"/>
        <n v="2021"/>
        <n v="2022"/>
        <m/>
      </sharedItems>
    </cacheField>
    <cacheField name="Pct_consanguinidad" numFmtId="2">
      <sharedItems containsString="0" containsBlank="1" containsNumber="1" minValue="0" maxValue="1.68225"/>
    </cacheField>
    <cacheField name="datos_leche_305K" numFmtId="1">
      <sharedItems containsString="0" containsBlank="1" containsNumber="1" containsInteger="1" minValue="51" maxValue="4317"/>
    </cacheField>
    <cacheField name="Producción Corregida 305d_Leche" numFmtId="1">
      <sharedItems containsString="0" containsBlank="1" containsNumber="1" minValue="3337.3735632183898" maxValue="7873.4293015332196"/>
    </cacheField>
    <cacheField name="datos_valor de Cría_Leche" numFmtId="0">
      <sharedItems containsString="0" containsBlank="1" containsNumber="1" containsInteger="1" minValue="50" maxValue="8120"/>
    </cacheField>
    <cacheField name="Valor de Cría_Leche" numFmtId="164">
      <sharedItems containsString="0" containsBlank="1" containsNumber="1" minValue="-119.09109090909099" maxValue="340.57694656488502"/>
    </cacheField>
    <cacheField name="Pct_Confiabilidad_Leche" numFmtId="1">
      <sharedItems containsString="0" containsBlank="1" containsNumber="1" minValue="9.0446153846153905" maxValue="35.594425196850402"/>
    </cacheField>
    <cacheField name="datos_Grasa" numFmtId="0">
      <sharedItems containsString="0" containsBlank="1" containsNumber="1" containsInteger="1" minValue="58" maxValue="545"/>
    </cacheField>
    <cacheField name="Producción Corregida_305d_Grasa" numFmtId="1">
      <sharedItems containsString="0" containsBlank="1" containsNumber="1" minValue="179.72499999999999" maxValue="301.074829931973"/>
    </cacheField>
    <cacheField name="Valor de Cría_Grasa" numFmtId="164">
      <sharedItems containsString="0" containsBlank="1" containsNumber="1" minValue="-3.299557956778" maxValue="5.0157511214487496"/>
    </cacheField>
    <cacheField name="Pct_Confiabilidad_Grasa" numFmtId="1">
      <sharedItems containsString="0" containsBlank="1" containsNumber="1" minValue="6.9796700336700299" maxValue="20.6894292738274"/>
    </cacheField>
    <cacheField name="datos_Proteína" numFmtId="1">
      <sharedItems containsString="0" containsBlank="1" containsNumber="1" containsInteger="1" minValue="52" maxValue="545"/>
    </cacheField>
    <cacheField name="Producción Corregida_305d_Proteína" numFmtId="1">
      <sharedItems containsString="0" containsBlank="1" containsNumber="1" minValue="167.752577319588" maxValue="274.12299465240602"/>
    </cacheField>
    <cacheField name="Valor de Cría_Proteína" numFmtId="164">
      <sharedItems containsString="0" containsBlank="1" containsNumber="1" minValue="-2.96955226641998" maxValue="4.9054068529607404"/>
    </cacheField>
    <cacheField name="Pct_Confiabilidad_Proteína" numFmtId="1">
      <sharedItems containsString="0" containsBlank="1" containsNumber="1" minValue="5.7103503649635003" maxValue="18.553720560393799"/>
    </cacheField>
    <cacheField name="datos_Sólidos" numFmtId="1">
      <sharedItems containsString="0" containsBlank="1" containsNumber="1" containsInteger="1" minValue="50" maxValue="548"/>
    </cacheField>
    <cacheField name="Producción Corregida_305d_Sólidos" numFmtId="1">
      <sharedItems containsString="0" containsBlank="1" containsNumber="1" minValue="627.01030927835097" maxValue="1056.5935828877"/>
    </cacheField>
    <cacheField name="Valor de Cría_Sólidos" numFmtId="0">
      <sharedItems containsString="0" containsBlank="1" containsNumber="1" minValue="-7.2696113360323897" maxValue="20.562689247669802"/>
    </cacheField>
    <cacheField name="Pct_Confiabilidad_Sólidos" numFmtId="1">
      <sharedItems containsString="0" containsBlank="1" containsNumber="1" minValue="5.1226434108527199" maxValue="17.760361784140901"/>
    </cacheField>
    <cacheField name="datos_Días Abiertos" numFmtId="1">
      <sharedItems containsString="0" containsBlank="1" containsNumber="1" containsInteger="1" minValue="51" maxValue="4317"/>
    </cacheField>
    <cacheField name="Días Abiertos" numFmtId="1">
      <sharedItems containsString="0" containsBlank="1" containsNumber="1" minValue="100.739583333333" maxValue="167.309333333333"/>
    </cacheField>
    <cacheField name="Valor Cría_DíasAbiertos" numFmtId="164">
      <sharedItems containsString="0" containsBlank="1" containsNumber="1" minValue="-3.50622518599166" maxValue="5.48101083729214"/>
    </cacheField>
    <cacheField name="pct_Confiabilidad_DíasAbiertos" numFmtId="1">
      <sharedItems containsString="0" containsBlank="1" containsNumber="1" minValue="5.2424566037735802" maxValue="20.173301195526399"/>
    </cacheField>
    <cacheField name="datos_CélulasSomáticas" numFmtId="0">
      <sharedItems containsString="0" containsBlank="1" containsNumber="1" containsInteger="1" minValue="68" maxValue="1204"/>
    </cacheField>
    <cacheField name="CélulasSomáticas_score" numFmtId="0">
      <sharedItems containsString="0" containsBlank="1" containsNumber="1" minValue="2.9156211581141398" maxValue="3.7997723253804199"/>
    </cacheField>
    <cacheField name="Valor de Cría_CélulasSomáticas" numFmtId="0">
      <sharedItems containsString="0" containsBlank="1" containsNumber="1" minValue="-0.32406902452937802" maxValue="7.2223101657185304E-2"/>
    </cacheField>
    <cacheField name="Pct_Confiabilidad_CélulasSomáticas" numFmtId="0">
      <sharedItems containsString="0" containsBlank="1" containsNumber="1" minValue="6.6009950248756102" maxValue="20.715860494083401"/>
    </cacheField>
    <cacheField name="datos_VidaProductiva" numFmtId="0">
      <sharedItems containsString="0" containsBlank="1" containsNumber="1" containsInteger="1" minValue="50" maxValue="4285"/>
    </cacheField>
    <cacheField name="VidaProductiva_meses" numFmtId="164">
      <sharedItems containsString="0" containsBlank="1" containsNumber="1" minValue="19.652000000000001" maxValue="56.0566666666667"/>
    </cacheField>
    <cacheField name="Valor de Cría_VidaProductiva" numFmtId="2">
      <sharedItems containsString="0" containsBlank="1" containsNumber="1" minValue="-22.1329123048668" maxValue="4.2541921824104199"/>
    </cacheField>
    <cacheField name="Pct_Confiabilidad_VidaProductiva" numFmtId="1">
      <sharedItems containsString="0" containsBlank="1" containsNumber="1" minValue="4.4872684210526304" maxValue="17.80238482603099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8">
  <r>
    <x v="0"/>
    <x v="0"/>
    <n v="0.211710709318498"/>
    <n v="410"/>
    <n v="3830.2756097561"/>
    <n v="600"/>
    <n v="-112.73836666666701"/>
    <n v="29.172491666666701"/>
    <n v="80"/>
    <n v="179.72499999999999"/>
    <n v="-2.8355134408602201"/>
    <n v="13.0877284946237"/>
    <m/>
    <m/>
    <m/>
    <m/>
    <m/>
    <m/>
    <m/>
    <m/>
    <n v="410"/>
    <n v="122.20243902439"/>
    <n v="1.4318848080133499"/>
    <n v="13.103283806343899"/>
    <m/>
    <m/>
    <m/>
    <m/>
    <n v="408"/>
    <n v="38.818137254901998"/>
    <n v="1.1149780405405401"/>
    <n v="9.5494869932432405"/>
  </r>
  <r>
    <x v="0"/>
    <x v="1"/>
    <n v="0.17531105990783399"/>
    <n v="488"/>
    <n v="3947.6536885245901"/>
    <n v="719"/>
    <n v="-116.54940194714899"/>
    <n v="29.843495132127899"/>
    <n v="72"/>
    <n v="198.583333333333"/>
    <n v="-3.1016989010988998"/>
    <n v="13.180378021977999"/>
    <m/>
    <m/>
    <m/>
    <m/>
    <m/>
    <m/>
    <m/>
    <m/>
    <n v="488"/>
    <n v="123.534836065574"/>
    <n v="1.6447941585535499"/>
    <n v="14.0010347705146"/>
    <m/>
    <m/>
    <m/>
    <m/>
    <n v="488"/>
    <n v="38.3305327868853"/>
    <n v="1.2721764705882299"/>
    <n v="10.8470795518207"/>
  </r>
  <r>
    <x v="0"/>
    <x v="2"/>
    <n v="0.192428439519852"/>
    <n v="635"/>
    <n v="4117.0047244094503"/>
    <n v="895"/>
    <n v="-79.3656201117319"/>
    <n v="31.7719162011173"/>
    <n v="84"/>
    <n v="210.78571428571399"/>
    <n v="-3.299557956778"/>
    <n v="14.7108310412574"/>
    <m/>
    <m/>
    <m/>
    <m/>
    <n v="59"/>
    <n v="700.11864406779705"/>
    <n v="-7.2696113360323897"/>
    <n v="10.304894736842099"/>
    <n v="635"/>
    <n v="119.324409448819"/>
    <n v="0.94218120805369199"/>
    <n v="15.123596196868"/>
    <m/>
    <m/>
    <m/>
    <m/>
    <n v="634"/>
    <n v="41.932176656151398"/>
    <n v="1.2029628378378401"/>
    <n v="11.407536373873899"/>
  </r>
  <r>
    <x v="0"/>
    <x v="3"/>
    <n v="0.24248108925869899"/>
    <n v="700"/>
    <n v="4193.1671428571399"/>
    <n v="1067"/>
    <n v="-54.544582942830402"/>
    <n v="31.6600028116213"/>
    <n v="95"/>
    <n v="213.97894736842099"/>
    <n v="-1.76809798270893"/>
    <n v="14.8603659942363"/>
    <m/>
    <m/>
    <m/>
    <m/>
    <n v="74"/>
    <n v="727.77027027026998"/>
    <n v="-1.03755899705015"/>
    <n v="10.8167123893806"/>
    <n v="700"/>
    <n v="128.504285714286"/>
    <n v="1.8817051643192499"/>
    <n v="15.857369014084499"/>
    <m/>
    <m/>
    <m/>
    <m/>
    <n v="700"/>
    <n v="38.845285714285701"/>
    <n v="1.8809337748344399"/>
    <n v="12.462131315042599"/>
  </r>
  <r>
    <x v="0"/>
    <x v="4"/>
    <n v="0.319929725931131"/>
    <n v="792"/>
    <n v="4346.8989898989903"/>
    <n v="1210"/>
    <n v="0.32856198347106402"/>
    <n v="33.4907090909091"/>
    <n v="119"/>
    <n v="230.67226890756299"/>
    <n v="-1.48626785714286"/>
    <n v="15.6616702380952"/>
    <m/>
    <m/>
    <m/>
    <m/>
    <n v="109"/>
    <n v="740.55045871559605"/>
    <n v="-0.46193493975903499"/>
    <n v="12.0142807228916"/>
    <n v="792"/>
    <n v="121.411616161616"/>
    <n v="1.94548099173554"/>
    <n v="17.488412396694201"/>
    <m/>
    <m/>
    <m/>
    <m/>
    <n v="790"/>
    <n v="39.542658227848101"/>
    <n v="2.3628081395348901"/>
    <n v="13.987512541528201"/>
  </r>
  <r>
    <x v="0"/>
    <x v="5"/>
    <n v="0.32087688734030101"/>
    <n v="934"/>
    <n v="4354.1648822269799"/>
    <n v="1456"/>
    <n v="-1.10864010989011"/>
    <n v="33.0001387362637"/>
    <n v="134"/>
    <n v="222.50746268656701"/>
    <n v="-0.16095878312070599"/>
    <n v="15.7762198233562"/>
    <m/>
    <m/>
    <m/>
    <m/>
    <n v="118"/>
    <n v="719.15254237288104"/>
    <n v="0.15317746759720999"/>
    <n v="12.248040877367901"/>
    <n v="934"/>
    <n v="123.14775160599601"/>
    <n v="1.8320625429553301"/>
    <n v="17.5694969072165"/>
    <m/>
    <m/>
    <m/>
    <m/>
    <n v="930"/>
    <n v="38.448709677419401"/>
    <n v="2.4505910034602101"/>
    <n v="14.302393356401399"/>
  </r>
  <r>
    <x v="0"/>
    <x v="6"/>
    <n v="0.23319999999999999"/>
    <n v="1120"/>
    <n v="4300.4357142857098"/>
    <n v="1645"/>
    <n v="4.8372158054710903"/>
    <n v="33.183285714285603"/>
    <n v="147"/>
    <n v="243.816326530612"/>
    <n v="-0.286612522686025"/>
    <n v="17.186031760435501"/>
    <n v="55"/>
    <n v="195.52727272727299"/>
    <n v="-2.96955226641998"/>
    <n v="12.0802377428307"/>
    <n v="145"/>
    <n v="730.889655172414"/>
    <n v="-0.218747262773722"/>
    <n v="13.8866395985401"/>
    <n v="1120"/>
    <n v="125.3625"/>
    <n v="1.8678473236009701"/>
    <n v="17.641961070559599"/>
    <m/>
    <m/>
    <m/>
    <m/>
    <n v="1110"/>
    <n v="36.139099099099099"/>
    <n v="2.6402527743526401"/>
    <n v="14.6380289149199"/>
  </r>
  <r>
    <x v="0"/>
    <x v="7"/>
    <n v="0.36910953177257499"/>
    <n v="1273"/>
    <n v="4317.7761194029899"/>
    <n v="1951"/>
    <n v="17.1649308047155"/>
    <n v="34.059912352639699"/>
    <n v="164"/>
    <n v="256.57926829268303"/>
    <n v="-0.19488957055214801"/>
    <n v="18.297809815950899"/>
    <n v="78"/>
    <n v="207.25641025640999"/>
    <n v="-2.9250046656298601"/>
    <n v="13.789975116640701"/>
    <n v="164"/>
    <n v="768.35365853658504"/>
    <n v="1.10216692307692"/>
    <n v="15.178039230769199"/>
    <n v="1273"/>
    <n v="125.44461901021199"/>
    <n v="1.90231468172485"/>
    <n v="18.544510780287499"/>
    <m/>
    <m/>
    <m/>
    <m/>
    <n v="1255"/>
    <n v="36.037609561753001"/>
    <n v="3.0035272444213801"/>
    <n v="15.439031292164"/>
  </r>
  <r>
    <x v="0"/>
    <x v="8"/>
    <n v="0.51906395141121797"/>
    <n v="1455"/>
    <n v="4579.1058419244"/>
    <n v="2292"/>
    <n v="53.149978184991198"/>
    <n v="33.978668848167501"/>
    <n v="260"/>
    <n v="244.111538461538"/>
    <n v="-0.17871935283136201"/>
    <n v="19.2940491599254"/>
    <n v="169"/>
    <n v="199.22485207100601"/>
    <n v="-2.2224125786163502"/>
    <n v="14.915423899371"/>
    <n v="261"/>
    <n v="737.44061302681996"/>
    <n v="3.9370667082294202"/>
    <n v="16.116507481296701"/>
    <n v="1455"/>
    <n v="124.276975945017"/>
    <n v="2.1594121503496502"/>
    <n v="19.163067744755299"/>
    <m/>
    <m/>
    <m/>
    <m/>
    <n v="1444"/>
    <n v="37.133587257617599"/>
    <n v="3.5234044052863398"/>
    <n v="16.229790925110098"/>
  </r>
  <r>
    <x v="0"/>
    <x v="9"/>
    <n v="0.58449636880328404"/>
    <n v="1611"/>
    <n v="4652.3345747982603"/>
    <n v="2602"/>
    <n v="46.1519408147579"/>
    <n v="34.432581475787899"/>
    <n v="247"/>
    <n v="247.445344129555"/>
    <n v="-0.71870439560439903"/>
    <n v="20.640442857142901"/>
    <n v="197"/>
    <n v="202.10152284264001"/>
    <n v="-0.97107653910149605"/>
    <n v="17.218240709927802"/>
    <n v="249"/>
    <n v="756.32530120481897"/>
    <n v="4.2930848017621104"/>
    <n v="17.760361784140901"/>
    <n v="1611"/>
    <n v="124.559900682806"/>
    <n v="1.9271924411878101"/>
    <n v="20.173301195526399"/>
    <n v="69"/>
    <n v="3.29644778755691"/>
    <n v="-1.26972527472527E-2"/>
    <n v="14.154395604395599"/>
    <n v="1598"/>
    <n v="36.435919899874797"/>
    <n v="3.5895383716400402"/>
    <n v="17.294650759641598"/>
  </r>
  <r>
    <x v="0"/>
    <x v="10"/>
    <n v="0.63918601318429302"/>
    <n v="1691"/>
    <n v="4649.5144884683596"/>
    <n v="2744"/>
    <n v="43.039234693877397"/>
    <n v="34.399759110787201"/>
    <n v="237"/>
    <n v="241.16877637130801"/>
    <n v="-0.93436174530695604"/>
    <n v="20.063038559107099"/>
    <n v="218"/>
    <n v="195.146788990826"/>
    <n v="-1.08495396419437"/>
    <n v="16.9819273657289"/>
    <n v="238"/>
    <n v="731.06302521008399"/>
    <n v="4.3147264870360997"/>
    <n v="17.192646161667401"/>
    <n v="1691"/>
    <n v="125.09934949733901"/>
    <n v="1.8455942982456099"/>
    <n v="20.1048907163743"/>
    <n v="127"/>
    <n v="3.5422311935002901"/>
    <n v="-2.8750251762336199E-2"/>
    <n v="14.069738167170099"/>
    <n v="1658"/>
    <n v="35.768033775633299"/>
    <n v="3.7548750460744502"/>
    <n v="17.2636635090306"/>
  </r>
  <r>
    <x v="0"/>
    <x v="11"/>
    <n v="0.67933764940239205"/>
    <n v="1868"/>
    <n v="4747.5503211991399"/>
    <n v="3155"/>
    <n v="40.213036450079301"/>
    <n v="34.092446909667203"/>
    <n v="310"/>
    <n v="233.490322580645"/>
    <n v="-0.68863532008830097"/>
    <n v="19.6453668874172"/>
    <n v="307"/>
    <n v="193.86644951140099"/>
    <n v="-0.44829503105590002"/>
    <n v="16.745718722271501"/>
    <n v="309"/>
    <n v="722.59223300970905"/>
    <n v="5.1219924645390202"/>
    <n v="16.593398492907699"/>
    <n v="1868"/>
    <n v="127.67130620985"/>
    <n v="1.3896217418944701"/>
    <n v="19.785949141767301"/>
    <n v="145"/>
    <n v="3.6379466139625398"/>
    <n v="-1.29295592048401E-2"/>
    <n v="13.3593777009507"/>
    <n v="1850"/>
    <n v="37.516648648648598"/>
    <n v="3.55490644024351"/>
    <n v="16.885050849086799"/>
  </r>
  <r>
    <x v="0"/>
    <x v="12"/>
    <n v="0.76080396475770895"/>
    <n v="1893"/>
    <n v="4716.6312731114604"/>
    <n v="3398"/>
    <n v="35.620394349617399"/>
    <n v="33.070675397292497"/>
    <n v="331"/>
    <n v="231.39879154078599"/>
    <n v="-0.69765177453027205"/>
    <n v="19.472548643006299"/>
    <n v="330"/>
    <n v="195.31818181818201"/>
    <n v="-0.69442773109243405"/>
    <n v="16.871613025210099"/>
    <n v="331"/>
    <n v="721.62537764350498"/>
    <n v="4.0051968998743304"/>
    <n v="16.454828236279798"/>
    <n v="1893"/>
    <n v="129.63180137348101"/>
    <n v="1.4135387562628901"/>
    <n v="19.178599174771598"/>
    <n v="212"/>
    <n v="3.6472479983937598"/>
    <n v="-1.7539983844911101E-2"/>
    <n v="13.9151453957997"/>
    <n v="1874"/>
    <n v="38.135645677694797"/>
    <n v="3.5410825906119898"/>
    <n v="16.316552822341102"/>
  </r>
  <r>
    <x v="0"/>
    <x v="13"/>
    <n v="0.677197715636078"/>
    <n v="2055"/>
    <n v="4894.7250608272498"/>
    <n v="3736"/>
    <n v="55.623584047109098"/>
    <n v="32.425387580299798"/>
    <n v="398"/>
    <n v="235.51005025125599"/>
    <n v="-0.25259557661927401"/>
    <n v="19.902835308056801"/>
    <n v="391"/>
    <n v="199.06649616368301"/>
    <n v="-3.5894173602853803E-2"/>
    <n v="17.3531676575506"/>
    <n v="398"/>
    <n v="735.30402010050295"/>
    <n v="5.0337908264135898"/>
    <n v="16.741903519177502"/>
    <n v="2055"/>
    <n v="130.30024330900201"/>
    <n v="1.6542404078347199"/>
    <n v="18.746727931312101"/>
    <n v="253"/>
    <n v="3.5596070176341299"/>
    <n v="1.8132502831256999E-2"/>
    <n v="14.8485088712722"/>
    <n v="2015"/>
    <n v="39.704516129032299"/>
    <n v="3.41833044185416"/>
    <n v="15.9758193548388"/>
  </r>
  <r>
    <x v="0"/>
    <x v="14"/>
    <n v="0.74280601870679297"/>
    <n v="2140"/>
    <n v="4849.5728971962599"/>
    <n v="3710"/>
    <n v="50.814390835579701"/>
    <n v="33.542506469002703"/>
    <n v="411"/>
    <n v="235.12895377129001"/>
    <n v="-0.46067877320419698"/>
    <n v="20.1367352703794"/>
    <n v="409"/>
    <n v="196.25183374083099"/>
    <n v="-0.12757160194174799"/>
    <n v="17.605586165048599"/>
    <n v="412"/>
    <n v="730.36650485436905"/>
    <n v="4.8326487686717901"/>
    <n v="16.851433185304899"/>
    <n v="2140"/>
    <n v="131.76168224299099"/>
    <n v="1.55582465605611"/>
    <n v="19.241029403830598"/>
    <n v="325"/>
    <n v="3.59466548801716"/>
    <n v="3.6920497362471799E-2"/>
    <n v="15.4714770158251"/>
    <n v="2114"/>
    <n v="39.294701986754902"/>
    <n v="3.5107053034444999"/>
    <n v="16.441521514488802"/>
  </r>
  <r>
    <x v="0"/>
    <x v="15"/>
    <n v="0.68050857142857102"/>
    <n v="2440"/>
    <n v="4876.5786885245898"/>
    <n v="3879"/>
    <n v="61.902634699664802"/>
    <n v="33.428812322763498"/>
    <n v="355"/>
    <n v="234.75492957746499"/>
    <n v="-0.42829909613804301"/>
    <n v="19.9094059161873"/>
    <n v="360"/>
    <n v="196.48333333333301"/>
    <n v="7.7823045267489899E-2"/>
    <n v="17.627430864197599"/>
    <n v="360"/>
    <n v="732.30277777777803"/>
    <n v="5.1084235197368502"/>
    <n v="16.823907072368399"/>
    <n v="2440"/>
    <n v="132.031967213115"/>
    <n v="1.6144452196382399"/>
    <n v="18.820516795865601"/>
    <n v="348"/>
    <n v="3.7814817140506598"/>
    <n v="4.4230125523012802E-2"/>
    <n v="16.135717002662499"/>
    <n v="2410"/>
    <n v="37.998796680498003"/>
    <n v="3.3907966013072"/>
    <n v="16.088799267973901"/>
  </r>
  <r>
    <x v="0"/>
    <x v="16"/>
    <n v="0.73404152249134902"/>
    <n v="2565"/>
    <n v="4981.1520467836299"/>
    <n v="4206"/>
    <n v="53.737955301949498"/>
    <n v="33.110210175939102"/>
    <n v="345"/>
    <n v="251.70144927536199"/>
    <n v="0.69416792738275501"/>
    <n v="20.6894292738274"/>
    <n v="347"/>
    <n v="212.56195965417899"/>
    <n v="1.08305566073457"/>
    <n v="18.553720560393799"/>
    <n v="346"/>
    <n v="786.58670520231203"/>
    <n v="6.9997881195611003"/>
    <n v="17.744480514566799"/>
    <n v="2565"/>
    <n v="129.955555555556"/>
    <n v="1.55264641410532"/>
    <n v="19.024624731951398"/>
    <n v="426"/>
    <n v="3.7152890044365199"/>
    <n v="4.5424905918577001E-2"/>
    <n v="17.2828258638385"/>
    <n v="2525"/>
    <n v="38.238495049504898"/>
    <n v="3.36236107091172"/>
    <n v="16.474508900144698"/>
  </r>
  <r>
    <x v="0"/>
    <x v="17"/>
    <n v="0.75034772383671999"/>
    <n v="2720"/>
    <n v="5122.9768382352904"/>
    <n v="4458"/>
    <n v="38.489030955585399"/>
    <n v="33.270551816958303"/>
    <n v="361"/>
    <n v="259.052631578947"/>
    <n v="0.74973779193205803"/>
    <n v="20.3157908704883"/>
    <n v="362"/>
    <n v="220.46132596685101"/>
    <n v="0.73865616147308699"/>
    <n v="18.1515162889519"/>
    <n v="362"/>
    <n v="812.96408839778996"/>
    <n v="5.6165858407079501"/>
    <n v="17.225151858407099"/>
    <n v="2720"/>
    <n v="128.86654411764701"/>
    <n v="1.2782371967655"/>
    <n v="18.982249550763701"/>
    <n v="522"/>
    <n v="3.59161869622397"/>
    <n v="2.8166825548141101E-2"/>
    <n v="17.812710517953501"/>
    <n v="2696"/>
    <n v="38.979525222551999"/>
    <n v="3.0223976449275298"/>
    <n v="16.442632223731898"/>
  </r>
  <r>
    <x v="0"/>
    <x v="18"/>
    <n v="0.67931292941911203"/>
    <n v="2812"/>
    <n v="4954.4591038406797"/>
    <n v="4787"/>
    <n v="17.618654689784801"/>
    <n v="32.371808021725698"/>
    <n v="377"/>
    <n v="245.70291777188299"/>
    <n v="1.1063621710526299"/>
    <n v="19.1737450657895"/>
    <n v="377"/>
    <n v="206.64721485411101"/>
    <n v="0.93094224422442196"/>
    <n v="17.152059075907601"/>
    <n v="377"/>
    <n v="765.51724137931001"/>
    <n v="5.6274741521237903"/>
    <n v="16.178856766545898"/>
    <n v="2812"/>
    <n v="129.839615931721"/>
    <n v="1.11740464240903"/>
    <n v="18.3682015892932"/>
    <n v="631"/>
    <n v="3.7595909144875099"/>
    <n v="6.0280868789050902E-2"/>
    <n v="17.852246355251498"/>
    <n v="2776"/>
    <n v="37.902449567723401"/>
    <n v="3.1439276829010998"/>
    <n v="15.620207695551301"/>
  </r>
  <r>
    <x v="0"/>
    <x v="19"/>
    <n v="0.68492423127850399"/>
    <n v="3038"/>
    <n v="5022.8554970375199"/>
    <n v="5265"/>
    <n v="25.6621272554606"/>
    <n v="32.542241785374998"/>
    <n v="365"/>
    <n v="242.78904109589001"/>
    <n v="1.66183997638028"/>
    <n v="19.0548007085916"/>
    <n v="366"/>
    <n v="209.76502732240399"/>
    <n v="1.29366292134831"/>
    <n v="17.147669722058001"/>
    <n v="366"/>
    <n v="769.32513661202199"/>
    <n v="6.1272094534711901"/>
    <n v="16.206381388478501"/>
    <n v="3038"/>
    <n v="131.820276497696"/>
    <n v="1.1900129252993701"/>
    <n v="18.673212317050101"/>
    <n v="684"/>
    <n v="3.6354413533535901"/>
    <n v="6.7122760800843104E-2"/>
    <n v="18.315226554267699"/>
    <n v="3011"/>
    <n v="39.272866157422698"/>
    <n v="4.2541921824104199"/>
    <n v="15.980014236443701"/>
  </r>
  <r>
    <x v="0"/>
    <x v="20"/>
    <n v="0.645082060796347"/>
    <n v="2984"/>
    <n v="5086.1260053619299"/>
    <n v="5361"/>
    <n v="22.474655847789599"/>
    <n v="32.397427532176799"/>
    <n v="368"/>
    <n v="251.173913043478"/>
    <n v="2.2682905561992999"/>
    <n v="19.265990730011598"/>
    <n v="369"/>
    <n v="216.33875338753401"/>
    <n v="1.71334240231549"/>
    <n v="17.402311143270602"/>
    <n v="370"/>
    <n v="794.25135135135099"/>
    <n v="7.0374807413843099"/>
    <n v="16.4838132059079"/>
    <n v="2984"/>
    <n v="131.76139410187699"/>
    <n v="0.99824313725490599"/>
    <n v="18.860644631185799"/>
    <n v="717"/>
    <n v="3.5965731102851199"/>
    <n v="4.6464285714285701E-2"/>
    <n v="18.6757653061225"/>
    <n v="2944"/>
    <n v="38.894836956521701"/>
    <n v="3.6817885520617599"/>
    <n v="16.339543513462601"/>
  </r>
  <r>
    <x v="0"/>
    <x v="21"/>
    <n v="0.64047123214524204"/>
    <n v="3052"/>
    <n v="5071.7807994757504"/>
    <n v="5597"/>
    <n v="10.9529337144899"/>
    <n v="31.634840807575401"/>
    <n v="374"/>
    <n v="255.54278074866301"/>
    <n v="2.36736723946784"/>
    <n v="18.544373337028802"/>
    <n v="376"/>
    <n v="222.39361702127701"/>
    <n v="1.85833305601774"/>
    <n v="16.703697448696602"/>
    <n v="377"/>
    <n v="816.42175066312996"/>
    <n v="6.5165795895729204"/>
    <n v="15.7410823627288"/>
    <n v="3052"/>
    <n v="129.48263433813901"/>
    <n v="0.213128778393847"/>
    <n v="18.246589518869499"/>
    <n v="755"/>
    <n v="3.53058560929539"/>
    <n v="7.2223101657185304E-2"/>
    <n v="18.502770220133598"/>
    <n v="3004"/>
    <n v="36.825099866844198"/>
    <n v="2.7922336819329199"/>
    <n v="15.807235250631001"/>
  </r>
  <r>
    <x v="0"/>
    <x v="22"/>
    <n v="0.697482158507576"/>
    <n v="3209"/>
    <n v="5165.7653474602703"/>
    <n v="6105"/>
    <n v="31.065506961507001"/>
    <n v="32.0322832104832"/>
    <n v="380"/>
    <n v="248.74736842105301"/>
    <n v="1.7127959433039901"/>
    <n v="19.286854594330499"/>
    <n v="385"/>
    <n v="219.846753246753"/>
    <n v="2.0674404499877701"/>
    <n v="17.536735632184001"/>
    <n v="386"/>
    <n v="801.36010362694299"/>
    <n v="5.9636832191780904"/>
    <n v="16.5914960861056"/>
    <n v="3209"/>
    <n v="130.80803988781599"/>
    <n v="0.64730388460908095"/>
    <n v="19.030762497951201"/>
    <n v="889"/>
    <n v="3.46945501727029"/>
    <n v="6.2783206106870298E-2"/>
    <n v="19.6077426390403"/>
    <n v="3136"/>
    <n v="37.222895408163197"/>
    <n v="0.75336029776674895"/>
    <n v="16.719274325889199"/>
  </r>
  <r>
    <x v="0"/>
    <x v="23"/>
    <n v="0.67195935256176198"/>
    <n v="3308"/>
    <n v="5254.2923216444997"/>
    <n v="6255"/>
    <n v="35.139234212630001"/>
    <n v="33.027963549160702"/>
    <n v="436"/>
    <n v="244.67889908256899"/>
    <n v="2.8553223485727499"/>
    <n v="20.1976456254352"/>
    <n v="440"/>
    <n v="218.245454545455"/>
    <n v="2.80055532310555"/>
    <n v="18.433331938633199"/>
    <n v="441"/>
    <n v="795.41496598639503"/>
    <n v="9.4315306834031105"/>
    <n v="17.438997210599599"/>
    <n v="3308"/>
    <n v="130.23246674727901"/>
    <n v="0.27615565509518503"/>
    <n v="20.134245880659002"/>
    <n v="973"/>
    <n v="3.3447084960460098"/>
    <n v="1.1654556778077801E-3"/>
    <n v="20.715860494083401"/>
    <n v="3274"/>
    <n v="37.798808796579003"/>
    <n v="-0.51965914948453595"/>
    <n v="17.802384826030998"/>
  </r>
  <r>
    <x v="0"/>
    <x v="24"/>
    <n v="0.659294145988917"/>
    <n v="3486"/>
    <n v="5310.0938037865699"/>
    <n v="6607"/>
    <n v="29.6177947631301"/>
    <n v="32.5092715301952"/>
    <n v="477"/>
    <n v="255.53249475890999"/>
    <n v="3.1459119841966801"/>
    <n v="19.844035557506601"/>
    <n v="489"/>
    <n v="224.670756646217"/>
    <n v="2.13510061511424"/>
    <n v="18.130244068541302"/>
    <n v="489"/>
    <n v="822.64621676891602"/>
    <n v="7.6957814627717704"/>
    <n v="17.144059301559398"/>
    <n v="3486"/>
    <n v="130.47963281698199"/>
    <n v="-0.31224863636363598"/>
    <n v="19.789042272727301"/>
    <n v="1204"/>
    <n v="3.2413518052680601"/>
    <n v="-3.6483203125000203E-2"/>
    <n v="20.657011718750098"/>
    <n v="3431"/>
    <n v="37.1073739434568"/>
    <n v="-2.76236205581821"/>
    <n v="17.505468400182998"/>
  </r>
  <r>
    <x v="0"/>
    <x v="25"/>
    <n v="0.64668321299639098"/>
    <n v="3528"/>
    <n v="5393.9146825396801"/>
    <n v="6916"/>
    <n v="31.203541064199001"/>
    <n v="32.155954742625703"/>
    <n v="443"/>
    <n v="255.98645598194099"/>
    <n v="2.2448518976897698"/>
    <n v="19.5631332508251"/>
    <n v="459"/>
    <n v="221.555555555556"/>
    <n v="1.39527612556796"/>
    <n v="17.9687457662124"/>
    <n v="459"/>
    <n v="812.64052287581706"/>
    <n v="4.9104510734929896"/>
    <n v="17.020093104872"/>
    <n v="3528"/>
    <n v="130.86139455782299"/>
    <n v="-0.62463771891735498"/>
    <n v="19.7244482558981"/>
    <n v="1150"/>
    <n v="3.42348654290572"/>
    <n v="-3.1681548721748901E-2"/>
    <n v="20.478084475731698"/>
    <n v="3466"/>
    <n v="37.040334679746103"/>
    <n v="-4.6151803326524599"/>
    <n v="17.4597497957397"/>
  </r>
  <r>
    <x v="0"/>
    <x v="26"/>
    <n v="0.66499310929714905"/>
    <n v="3710"/>
    <n v="5418.1743935309996"/>
    <n v="7188"/>
    <n v="43.034280745687198"/>
    <n v="31.453118670005701"/>
    <n v="476"/>
    <n v="249.218487394958"/>
    <n v="2.2310723658051699"/>
    <n v="18.771639363816998"/>
    <n v="487"/>
    <n v="219.215605749487"/>
    <n v="1.9159196659375699"/>
    <n v="17.129122091867199"/>
    <n v="487"/>
    <n v="806.72895277207397"/>
    <n v="5.8841980906921201"/>
    <n v="16.185880867144"/>
    <n v="3710"/>
    <n v="127.53207547169799"/>
    <n v="-0.78358237014343002"/>
    <n v="19.056311098732699"/>
    <n v="1096"/>
    <n v="3.3317691641290001"/>
    <n v="-8.3828628302569694E-2"/>
    <n v="19.914929424538499"/>
    <n v="3595"/>
    <n v="35.022976356050201"/>
    <n v="-7.4990242977527997"/>
    <n v="16.8203012780899"/>
  </r>
  <r>
    <x v="0"/>
    <x v="27"/>
    <n v="0.62204982760538496"/>
    <n v="3395"/>
    <n v="5679.1122238586204"/>
    <n v="6865"/>
    <n v="76.667104151493007"/>
    <n v="31.3247978150035"/>
    <n v="406"/>
    <n v="256.77586206896598"/>
    <n v="2.35742693877551"/>
    <n v="17.950924285714301"/>
    <n v="420"/>
    <n v="228.72142857142899"/>
    <n v="2.8279902120717701"/>
    <n v="16.403687194127301"/>
    <n v="420"/>
    <n v="837.29523809523801"/>
    <n v="8.1486474306688006"/>
    <n v="15.510360114192601"/>
    <n v="3395"/>
    <n v="129.15434462444799"/>
    <n v="-0.87411838460417102"/>
    <n v="19.134492928998402"/>
    <n v="894"/>
    <n v="3.39312533108119"/>
    <n v="-0.14678805359136701"/>
    <n v="18.858410867138002"/>
    <n v="3320"/>
    <n v="35.595722891566197"/>
    <n v="-9.8758067078552703"/>
    <n v="16.593700456016499"/>
  </r>
  <r>
    <x v="0"/>
    <x v="28"/>
    <n v="0.64288754147122995"/>
    <n v="3079"/>
    <n v="5543.1045794088996"/>
    <n v="6560"/>
    <n v="55.030464939024498"/>
    <n v="30.044126067073201"/>
    <n v="306"/>
    <n v="262.47385620914997"/>
    <n v="1.9381765455704301"/>
    <n v="16.2468744423199"/>
    <n v="312"/>
    <n v="225.29487179487199"/>
    <n v="2.7677399532213398"/>
    <n v="14.685810546459701"/>
    <n v="312"/>
    <n v="836.00961538461502"/>
    <n v="7.3574517021276504"/>
    <n v="13.772119999999999"/>
    <n v="3079"/>
    <n v="123.882754140955"/>
    <n v="-1.1009569465648801"/>
    <n v="18.125464122137402"/>
    <n v="680"/>
    <n v="3.48699749032225"/>
    <n v="-0.14008226978205501"/>
    <n v="17.220282741017201"/>
    <n v="2980"/>
    <n v="32.068892617449698"/>
    <n v="-12.1429870908252"/>
    <n v="15.2900957737822"/>
  </r>
  <r>
    <x v="0"/>
    <x v="29"/>
    <n v="0.74807411079439701"/>
    <n v="2780"/>
    <n v="5625.5316546762597"/>
    <n v="6428"/>
    <n v="42.033616988176597"/>
    <n v="29.0160174237711"/>
    <n v="253"/>
    <n v="270.22924901185797"/>
    <n v="1.61023485967504"/>
    <n v="15.1558792994303"/>
    <n v="257"/>
    <n v="223.46692607003899"/>
    <n v="2.4676063739974499"/>
    <n v="13.624367665681699"/>
    <n v="257"/>
    <n v="840.18287937743196"/>
    <n v="6.11355804136765"/>
    <n v="12.707612494723501"/>
    <n v="2780"/>
    <n v="121.808992805755"/>
    <n v="-1.7678272047366701"/>
    <n v="17.551919601121799"/>
    <n v="506"/>
    <n v="3.42831758777149"/>
    <n v="-0.19597833300800399"/>
    <n v="15.854538356431901"/>
    <n v="2520"/>
    <n v="28.5996825396826"/>
    <n v="-14.8085739171374"/>
    <n v="14.37110608914"/>
  </r>
  <r>
    <x v="0"/>
    <x v="30"/>
    <n v="0.81344426623897204"/>
    <n v="2442"/>
    <n v="5748.7948402948396"/>
    <n v="6066"/>
    <n v="72.696147378833004"/>
    <n v="28.947110286844701"/>
    <n v="150"/>
    <n v="275.09333333333302"/>
    <n v="1.4958844040574899"/>
    <n v="14.089824598478501"/>
    <n v="150"/>
    <n v="226.606666666667"/>
    <n v="2.5794323181049101"/>
    <n v="12.617831429780001"/>
    <n v="150"/>
    <n v="848.886666666667"/>
    <n v="6.32921103827446"/>
    <n v="11.7186859801227"/>
    <n v="2442"/>
    <n v="118.238738738739"/>
    <n v="-2.9051341805578499"/>
    <n v="17.684513616108301"/>
    <n v="349"/>
    <n v="3.2328120002406999"/>
    <n v="-0.25057029545905202"/>
    <n v="14.6865952805869"/>
    <n v="2204"/>
    <n v="26.137114337568001"/>
    <n v="-18.157617705901899"/>
    <n v="14.3578044181394"/>
  </r>
  <r>
    <x v="0"/>
    <x v="31"/>
    <n v="0.95563061757030998"/>
    <n v="1957"/>
    <n v="5868.1415431783298"/>
    <n v="5523"/>
    <n v="108.324839760999"/>
    <n v="28.185064457722401"/>
    <n v="114"/>
    <n v="281.008771929825"/>
    <n v="1.54379171210469"/>
    <n v="12.938942202835401"/>
    <n v="116"/>
    <n v="225.79310344827601"/>
    <n v="2.7262378768020699"/>
    <n v="11.5006795543905"/>
    <n v="116"/>
    <n v="855.241379310345"/>
    <n v="6.4931668851026298"/>
    <n v="10.6233835736129"/>
    <n v="1957"/>
    <n v="116.747061829331"/>
    <n v="-3.50622518599166"/>
    <n v="17.306908002177501"/>
    <n v="232"/>
    <n v="3.44115415898762"/>
    <n v="-0.262579987253026"/>
    <n v="14.004567665179501"/>
    <n v="1669"/>
    <n v="23.137986818454198"/>
    <n v="-21.0110100438275"/>
    <n v="13.9400399379109"/>
  </r>
  <r>
    <x v="0"/>
    <x v="32"/>
    <n v="0.90079502246802801"/>
    <n v="1005"/>
    <n v="5877.5880597014902"/>
    <n v="4680"/>
    <n v="110.023173076923"/>
    <n v="24.0015294871795"/>
    <m/>
    <m/>
    <m/>
    <m/>
    <m/>
    <m/>
    <m/>
    <m/>
    <m/>
    <m/>
    <m/>
    <m/>
    <n v="1005"/>
    <n v="106.362189054726"/>
    <n v="-3.2357655246252599"/>
    <n v="14.480810492505301"/>
    <n v="111"/>
    <n v="3.64612243314743"/>
    <n v="-0.242566232489554"/>
    <n v="11.150258048660501"/>
    <n v="94"/>
    <n v="22.348936170212799"/>
    <n v="-20.450818301225901"/>
    <n v="11.8148187609457"/>
  </r>
  <r>
    <x v="0"/>
    <x v="33"/>
    <n v="0.89835434638354505"/>
    <m/>
    <m/>
    <n v="3778"/>
    <n v="112.066323451562"/>
    <n v="19.794829539438901"/>
    <m/>
    <m/>
    <m/>
    <m/>
    <m/>
    <m/>
    <m/>
    <m/>
    <m/>
    <m/>
    <m/>
    <m/>
    <m/>
    <m/>
    <m/>
    <m/>
    <m/>
    <m/>
    <m/>
    <m/>
    <m/>
    <m/>
    <m/>
    <m/>
  </r>
  <r>
    <x v="0"/>
    <x v="34"/>
    <n v="0.98272832705132096"/>
    <m/>
    <m/>
    <n v="2914"/>
    <n v="157.950168153741"/>
    <n v="17.773198352779701"/>
    <m/>
    <m/>
    <m/>
    <m/>
    <m/>
    <m/>
    <m/>
    <m/>
    <m/>
    <m/>
    <m/>
    <m/>
    <m/>
    <m/>
    <m/>
    <m/>
    <m/>
    <m/>
    <m/>
    <m/>
    <m/>
    <m/>
    <m/>
    <m/>
  </r>
  <r>
    <x v="0"/>
    <x v="35"/>
    <n v="0.853855421686747"/>
    <m/>
    <m/>
    <n v="128"/>
    <n v="156.21703124999999"/>
    <n v="16.340624999999999"/>
    <m/>
    <m/>
    <m/>
    <m/>
    <m/>
    <m/>
    <m/>
    <m/>
    <m/>
    <m/>
    <m/>
    <m/>
    <m/>
    <m/>
    <m/>
    <m/>
    <m/>
    <m/>
    <m/>
    <m/>
    <m/>
    <m/>
    <m/>
    <m/>
  </r>
  <r>
    <x v="1"/>
    <x v="0"/>
    <n v="0"/>
    <n v="108"/>
    <n v="3935.87037037037"/>
    <n v="123"/>
    <n v="-99.717235772357796"/>
    <n v="28.229869918699201"/>
    <m/>
    <m/>
    <m/>
    <m/>
    <m/>
    <m/>
    <m/>
    <m/>
    <m/>
    <m/>
    <m/>
    <m/>
    <n v="108"/>
    <n v="122.009259259259"/>
    <n v="1.42612195121951"/>
    <n v="10.2950569105691"/>
    <m/>
    <m/>
    <m/>
    <m/>
    <n v="105"/>
    <n v="39.72"/>
    <n v="0.43586666666666701"/>
    <n v="7.1098999999999997"/>
  </r>
  <r>
    <x v="1"/>
    <x v="1"/>
    <n v="0"/>
    <n v="101"/>
    <n v="4208.3267326732703"/>
    <n v="132"/>
    <n v="-26.434924242424302"/>
    <n v="26.822560606060598"/>
    <m/>
    <m/>
    <m/>
    <m/>
    <m/>
    <m/>
    <m/>
    <m/>
    <m/>
    <m/>
    <m/>
    <m/>
    <n v="101"/>
    <n v="111.257425742574"/>
    <n v="0.75693939393939402"/>
    <n v="10.312287878787901"/>
    <m/>
    <m/>
    <m/>
    <m/>
    <n v="100"/>
    <n v="38.616999999999997"/>
    <n v="0.38902307692307703"/>
    <n v="7.1802923076923104"/>
  </r>
  <r>
    <x v="1"/>
    <x v="2"/>
    <n v="5.6811594202898497E-3"/>
    <n v="217"/>
    <n v="4190.4516129032299"/>
    <n v="264"/>
    <n v="-28.294469696969699"/>
    <n v="28.237575757575801"/>
    <m/>
    <m/>
    <m/>
    <m/>
    <m/>
    <m/>
    <m/>
    <m/>
    <m/>
    <m/>
    <m/>
    <m/>
    <n v="217"/>
    <n v="121.889400921659"/>
    <n v="0.91085984848484802"/>
    <n v="10.9546477272727"/>
    <m/>
    <m/>
    <m/>
    <m/>
    <n v="213"/>
    <n v="41.564319248826301"/>
    <n v="0.35656640625000002"/>
    <n v="7.8866351562499997"/>
  </r>
  <r>
    <x v="1"/>
    <x v="3"/>
    <n v="7.1723163841807894E-2"/>
    <n v="193"/>
    <n v="4225.8549222797901"/>
    <n v="259"/>
    <n v="-42.691505791505797"/>
    <n v="27.2989691119691"/>
    <m/>
    <m/>
    <m/>
    <m/>
    <m/>
    <m/>
    <m/>
    <m/>
    <m/>
    <m/>
    <m/>
    <m/>
    <n v="193"/>
    <n v="115.29015544041501"/>
    <n v="1.35704247104247"/>
    <n v="11.752301158301201"/>
    <m/>
    <m/>
    <m/>
    <m/>
    <n v="187"/>
    <n v="43.066310160427797"/>
    <n v="0.713754032258064"/>
    <n v="8.7796995967742006"/>
  </r>
  <r>
    <x v="1"/>
    <x v="4"/>
    <n v="3.1448763250883402E-2"/>
    <n v="304"/>
    <n v="4101.6085526315801"/>
    <n v="420"/>
    <n v="-7.0946428571428397"/>
    <n v="28.3892214285714"/>
    <m/>
    <m/>
    <m/>
    <m/>
    <m/>
    <m/>
    <m/>
    <m/>
    <m/>
    <m/>
    <m/>
    <m/>
    <n v="304"/>
    <n v="118.532894736842"/>
    <n v="0.95293333333333397"/>
    <n v="12.454650000000001"/>
    <m/>
    <m/>
    <m/>
    <m/>
    <n v="300"/>
    <n v="44.406333333333301"/>
    <n v="0.885338129496403"/>
    <n v="9.1004004796163098"/>
  </r>
  <r>
    <x v="1"/>
    <x v="5"/>
    <n v="4.2110091743119298E-2"/>
    <n v="328"/>
    <n v="4336.9390243902399"/>
    <n v="448"/>
    <n v="-22.7974107142857"/>
    <n v="28.876555803571399"/>
    <m/>
    <m/>
    <m/>
    <m/>
    <m/>
    <m/>
    <m/>
    <m/>
    <m/>
    <m/>
    <m/>
    <m/>
    <n v="328"/>
    <n v="123.112804878049"/>
    <n v="0.98939373601789704"/>
    <n v="12.319543624161099"/>
    <m/>
    <m/>
    <m/>
    <m/>
    <n v="325"/>
    <n v="41.1507692307692"/>
    <n v="0.97376940639269405"/>
    <n v="9.1471958904109592"/>
  </r>
  <r>
    <x v="1"/>
    <x v="6"/>
    <n v="7.9143258426966304E-2"/>
    <n v="363"/>
    <n v="4464.3057851239701"/>
    <n v="498"/>
    <n v="9.4947590361445897"/>
    <n v="30.023"/>
    <m/>
    <m/>
    <m/>
    <m/>
    <m/>
    <m/>
    <m/>
    <m/>
    <m/>
    <m/>
    <m/>
    <m/>
    <n v="363"/>
    <n v="119.159779614325"/>
    <n v="0.97350503018108603"/>
    <n v="13.5023480885312"/>
    <m/>
    <m/>
    <m/>
    <m/>
    <n v="358"/>
    <n v="44.298044692737498"/>
    <n v="1.18993018480493"/>
    <n v="9.9048741273100696"/>
  </r>
  <r>
    <x v="1"/>
    <x v="7"/>
    <n v="1.8413510747185301E-2"/>
    <n v="487"/>
    <n v="4465.2751540041099"/>
    <n v="675"/>
    <n v="28.3240592592593"/>
    <n v="29.044226666666699"/>
    <m/>
    <m/>
    <m/>
    <m/>
    <m/>
    <m/>
    <m/>
    <m/>
    <m/>
    <m/>
    <m/>
    <m/>
    <n v="487"/>
    <n v="125.620123203285"/>
    <n v="1.5381155555555499"/>
    <n v="12.7325377777778"/>
    <m/>
    <m/>
    <m/>
    <m/>
    <n v="485"/>
    <n v="41.103298969072199"/>
    <n v="1.02731231231231"/>
    <n v="9.6488378378378492"/>
  </r>
  <r>
    <x v="1"/>
    <x v="8"/>
    <n v="2.67279411764706E-2"/>
    <n v="705"/>
    <n v="4670.0921985815603"/>
    <n v="940"/>
    <n v="27.5139787234043"/>
    <n v="29.417771276595801"/>
    <m/>
    <m/>
    <m/>
    <m/>
    <m/>
    <m/>
    <m/>
    <m/>
    <m/>
    <m/>
    <m/>
    <m/>
    <n v="705"/>
    <n v="124.52340425531899"/>
    <n v="1.53648191489362"/>
    <n v="12.9456510638298"/>
    <m/>
    <m/>
    <m/>
    <m/>
    <n v="694"/>
    <n v="40.353314121037499"/>
    <n v="1.1134431202600199"/>
    <n v="10.206296208017299"/>
  </r>
  <r>
    <x v="1"/>
    <x v="9"/>
    <n v="4.6455981941309198E-2"/>
    <n v="902"/>
    <n v="4497.0953436807104"/>
    <n v="1220"/>
    <n v="22.8223442622951"/>
    <n v="28.461477868852501"/>
    <m/>
    <m/>
    <m/>
    <m/>
    <m/>
    <m/>
    <m/>
    <m/>
    <m/>
    <m/>
    <m/>
    <m/>
    <n v="902"/>
    <n v="125.721729490022"/>
    <n v="1.5699170771757001"/>
    <n v="12.4705558292282"/>
    <m/>
    <m/>
    <m/>
    <m/>
    <n v="890"/>
    <n v="38.328651685393297"/>
    <n v="1.0946947723440099"/>
    <n v="9.6630176222596997"/>
  </r>
  <r>
    <x v="1"/>
    <x v="10"/>
    <n v="2.2967301122498798E-2"/>
    <n v="990"/>
    <n v="4643.1727272727303"/>
    <n v="1360"/>
    <n v="46.986323529411798"/>
    <n v="29.6566529411765"/>
    <m/>
    <m/>
    <m/>
    <m/>
    <m/>
    <m/>
    <m/>
    <m/>
    <m/>
    <m/>
    <m/>
    <m/>
    <n v="990"/>
    <n v="127.322222222222"/>
    <n v="1.02001252763449"/>
    <n v="13.771122328666101"/>
    <n v="80"/>
    <n v="3.7997723253804199"/>
    <n v="-2.1597717546362399E-2"/>
    <n v="7.6738944365192596"/>
    <n v="975"/>
    <n v="38.902461538461601"/>
    <n v="1.44744419475655"/>
    <n v="10.6467268913858"/>
  </r>
  <r>
    <x v="1"/>
    <x v="11"/>
    <n v="3.3437626980902101E-2"/>
    <n v="1186"/>
    <n v="4579.1205733558199"/>
    <n v="1634"/>
    <n v="40.919118727050197"/>
    <n v="28.994118115054999"/>
    <m/>
    <m/>
    <m/>
    <m/>
    <m/>
    <m/>
    <m/>
    <m/>
    <m/>
    <m/>
    <m/>
    <m/>
    <n v="1186"/>
    <n v="130.004215851602"/>
    <n v="1.20662867647059"/>
    <n v="13.3456348039216"/>
    <n v="96"/>
    <n v="3.6561528815403999"/>
    <n v="-1.7887484197218698E-2"/>
    <n v="9.2231352718078501"/>
    <n v="1177"/>
    <n v="35.606287170773101"/>
    <n v="1.2732392254840701"/>
    <n v="10.644616489693901"/>
  </r>
  <r>
    <x v="1"/>
    <x v="12"/>
    <n v="1.6740116655865198E-2"/>
    <n v="1384"/>
    <n v="4688.6842485549096"/>
    <n v="1975"/>
    <n v="38.3604759493671"/>
    <n v="27.892797468354399"/>
    <m/>
    <m/>
    <m/>
    <m/>
    <m/>
    <m/>
    <m/>
    <m/>
    <m/>
    <m/>
    <m/>
    <m/>
    <n v="1384"/>
    <n v="129.720375722543"/>
    <n v="1.1548863521055299"/>
    <n v="12.841662100456601"/>
    <n v="126"/>
    <n v="3.5516263178015"/>
    <n v="-5.6725571725571603E-3"/>
    <n v="9.3974012474012607"/>
    <n v="1358"/>
    <n v="38.503976435935201"/>
    <n v="1.2997821112844501"/>
    <n v="10.2817824232969"/>
  </r>
  <r>
    <x v="1"/>
    <x v="13"/>
    <n v="3.1998323085522598E-2"/>
    <n v="1429"/>
    <n v="4787.3386983904802"/>
    <n v="2170"/>
    <n v="62.913917050691197"/>
    <n v="28.021547926267299"/>
    <m/>
    <m/>
    <m/>
    <m/>
    <m/>
    <m/>
    <m/>
    <m/>
    <n v="50"/>
    <n v="656.7"/>
    <n v="7.8590582010582004"/>
    <n v="10.103619047619"/>
    <n v="1429"/>
    <n v="126.10706787963601"/>
    <n v="1.4101757380073801"/>
    <n v="13.321561346863399"/>
    <n v="153"/>
    <n v="3.4777212467098702"/>
    <n v="3.1509075194468397E-2"/>
    <n v="10.2166810717373"/>
    <n v="1398"/>
    <n v="40.695708154506399"/>
    <n v="1.4880113154172601"/>
    <n v="10.6563429985856"/>
  </r>
  <r>
    <x v="1"/>
    <x v="14"/>
    <n v="2.8077385243931802E-2"/>
    <n v="1707"/>
    <n v="4798.2284710017602"/>
    <n v="2586"/>
    <n v="53.568503480278402"/>
    <n v="27.846526295436998"/>
    <n v="68"/>
    <n v="206.01470588235301"/>
    <n v="1.0312760180995499"/>
    <n v="13.070640723981899"/>
    <n v="67"/>
    <n v="176.53731343283599"/>
    <n v="1.4733629764065299"/>
    <n v="11.5095408348457"/>
    <n v="68"/>
    <n v="658.32352941176498"/>
    <n v="7.9035203619909504"/>
    <n v="10.964161085972799"/>
    <n v="1707"/>
    <n v="129.13825424721699"/>
    <n v="1.47586671832623"/>
    <n v="13.299318868655501"/>
    <n v="174"/>
    <n v="3.3443966589104899"/>
    <n v="1.37722473604826E-2"/>
    <n v="10.8820512820513"/>
    <n v="1679"/>
    <n v="40.963371054199001"/>
    <n v="1.5411689135606601"/>
    <n v="10.719186994448799"/>
  </r>
  <r>
    <x v="1"/>
    <x v="15"/>
    <n v="3.8720956462892003E-2"/>
    <n v="1866"/>
    <n v="4881.6629153268996"/>
    <n v="2868"/>
    <n v="71.007004881450399"/>
    <n v="27.653343793584401"/>
    <n v="88"/>
    <n v="205.375"/>
    <n v="0.70044197138314801"/>
    <n v="12.8578187599364"/>
    <n v="89"/>
    <n v="179.48314606741599"/>
    <n v="1.08179761904762"/>
    <n v="11.295947619047601"/>
    <n v="89"/>
    <n v="675.61797752809002"/>
    <n v="7.38583743061064"/>
    <n v="10.7421134020619"/>
    <n v="1866"/>
    <n v="134.19185423365499"/>
    <n v="2.08067341949004"/>
    <n v="13.327641983932899"/>
    <n v="215"/>
    <n v="3.6042286226925602"/>
    <n v="1.20589417280643E-2"/>
    <n v="11.0732083054253"/>
    <n v="1837"/>
    <n v="39.837289058247102"/>
    <n v="1.5555442273534701"/>
    <n v="10.9981496980462"/>
  </r>
  <r>
    <x v="1"/>
    <x v="16"/>
    <n v="5.2805504210310099E-2"/>
    <n v="1990"/>
    <n v="4836.6221105527602"/>
    <n v="2997"/>
    <n v="51.193733733733701"/>
    <n v="27.599120787454101"/>
    <n v="97"/>
    <n v="191.03092783505201"/>
    <n v="0.86129123089300097"/>
    <n v="13.234374094931599"/>
    <n v="97"/>
    <n v="167.752577319588"/>
    <n v="1.3066561488673201"/>
    <n v="11.7903762135922"/>
    <n v="97"/>
    <n v="627.01030927835097"/>
    <n v="7.2240217566478604"/>
    <n v="11.100607574536699"/>
    <n v="1990"/>
    <n v="131.95929648241199"/>
    <n v="1.8589656322989601"/>
    <n v="13.1937350684018"/>
    <n v="247"/>
    <n v="3.4674298120809302"/>
    <n v="2.3729624838292399E-2"/>
    <n v="11.6014230271669"/>
    <n v="1971"/>
    <n v="39.294317605276497"/>
    <n v="1.2529832306639299"/>
    <n v="10.680065400410699"/>
  </r>
  <r>
    <x v="1"/>
    <x v="17"/>
    <n v="5.2427431675437099E-2"/>
    <n v="2432"/>
    <n v="4903.7471217105303"/>
    <n v="3682"/>
    <n v="52.783685497012499"/>
    <n v="27.285879141770799"/>
    <n v="108"/>
    <n v="208.777777777778"/>
    <n v="2.14889095744681"/>
    <n v="13.3817460106384"/>
    <n v="110"/>
    <n v="178.40909090909099"/>
    <n v="2.1250912117177099"/>
    <n v="11.857170439414199"/>
    <n v="113"/>
    <n v="678.84955752212397"/>
    <n v="9.6172172757475298"/>
    <n v="11.1677647840531"/>
    <n v="2432"/>
    <n v="132.705180921053"/>
    <n v="1.8788472638170399"/>
    <n v="13.050052001089099"/>
    <n v="316"/>
    <n v="3.7245680799915499"/>
    <n v="4.8722431414739198E-2"/>
    <n v="12.6410973641743"/>
    <n v="2419"/>
    <n v="38.5730053741215"/>
    <n v="1.1960393678957499"/>
    <n v="10.652100443581899"/>
  </r>
  <r>
    <x v="1"/>
    <x v="18"/>
    <n v="6.0062001771479197E-2"/>
    <n v="2797"/>
    <n v="4970.0389703253504"/>
    <n v="4093"/>
    <n v="38.4522941607623"/>
    <n v="27.4114734913266"/>
    <n v="130"/>
    <n v="207.83076923076899"/>
    <n v="2.2618906856403602"/>
    <n v="12.7413868046571"/>
    <n v="132"/>
    <n v="183.24242424242399"/>
    <n v="2.1189067796610201"/>
    <n v="11.240887222946601"/>
    <n v="134"/>
    <n v="691.23134328358196"/>
    <n v="9.1062641142115606"/>
    <n v="10.5178332251784"/>
    <n v="2797"/>
    <n v="131.23310690024999"/>
    <n v="1.52615871851308"/>
    <n v="12.5173108339447"/>
    <n v="442"/>
    <n v="3.7206623294339898"/>
    <n v="3.2997614503816802E-2"/>
    <n v="12.320801526717601"/>
    <n v="2778"/>
    <n v="38.7493520518358"/>
    <n v="1.1549269508850599"/>
    <n v="10.212495661929699"/>
  </r>
  <r>
    <x v="1"/>
    <x v="19"/>
    <n v="5.3291438710631397E-2"/>
    <n v="2707"/>
    <n v="4961.8433690432203"/>
    <n v="4368"/>
    <n v="47.887996794871697"/>
    <n v="26.595428342490798"/>
    <n v="123"/>
    <n v="203.26016260162601"/>
    <n v="2.50480464858882"/>
    <n v="12.199140011068"/>
    <n v="124"/>
    <n v="177.98387096774201"/>
    <n v="2.13730061009429"/>
    <n v="10.8315940099834"/>
    <n v="127"/>
    <n v="669.47244094488201"/>
    <n v="9.1158062913907205"/>
    <n v="10.129005518763799"/>
    <n v="2707"/>
    <n v="136.496121167344"/>
    <n v="1.65260018340211"/>
    <n v="12.604290692343"/>
    <n v="423"/>
    <n v="3.6858598782927601"/>
    <n v="2.5426153195090999E-2"/>
    <n v="12.184722809987299"/>
    <n v="2687"/>
    <n v="38.917342761443997"/>
    <n v="2.1746166238617799"/>
    <n v="10.2806079617091"/>
  </r>
  <r>
    <x v="1"/>
    <x v="20"/>
    <n v="3.3688979039891799E-2"/>
    <n v="2888"/>
    <n v="4990.0058864265902"/>
    <n v="4576"/>
    <n v="53.180504807692202"/>
    <n v="26.3060565996504"/>
    <n v="104"/>
    <n v="232.855769230769"/>
    <n v="2.7213785985877199"/>
    <n v="11.8132976643129"/>
    <n v="107"/>
    <n v="209.25233644859799"/>
    <n v="2.4914546442151102"/>
    <n v="10.5569206952743"/>
    <n v="107"/>
    <n v="783.52336448598101"/>
    <n v="10.0589625407166"/>
    <n v="9.9166965255157198"/>
    <n v="2888"/>
    <n v="133.66897506925201"/>
    <n v="1.3877386264217"/>
    <n v="12.3039223534558"/>
    <n v="508"/>
    <n v="3.4476085681362201"/>
    <n v="1.93821370309951E-2"/>
    <n v="12.6834420880914"/>
    <n v="2859"/>
    <n v="38.103357817418697"/>
    <n v="1.8208992885727"/>
    <n v="10.1544749888839"/>
  </r>
  <r>
    <x v="1"/>
    <x v="21"/>
    <n v="2.1369110704306801E-2"/>
    <n v="3486"/>
    <n v="5019.71256454389"/>
    <n v="5442"/>
    <n v="53.421843072399803"/>
    <n v="26.2915768099963"/>
    <n v="135"/>
    <n v="221.43703703703699"/>
    <n v="2.98294358727098"/>
    <n v="11.895824975891999"/>
    <n v="135"/>
    <n v="197.81481481481501"/>
    <n v="2.8067764365041001"/>
    <n v="10.6159077740223"/>
    <n v="137"/>
    <n v="734.23357664233595"/>
    <n v="10.513995178399201"/>
    <n v="9.9397295081966899"/>
    <n v="3486"/>
    <n v="131.348823866896"/>
    <n v="1.1447817613531901"/>
    <n v="12.070937304651601"/>
    <n v="699"/>
    <n v="3.5589811029041698"/>
    <n v="3.1321745299751499E-2"/>
    <n v="13.3488471089039"/>
    <n v="3429"/>
    <n v="38.9201224846895"/>
    <n v="1.15338045505408"/>
    <n v="9.9942576650503607"/>
  </r>
  <r>
    <x v="1"/>
    <x v="22"/>
    <n v="4.5206119847003803E-2"/>
    <n v="3487"/>
    <n v="5055.6203039862303"/>
    <n v="5712"/>
    <n v="50.135969887955397"/>
    <n v="26.3721708683473"/>
    <n v="165"/>
    <n v="224.13939393939401"/>
    <n v="2.2606183595410099"/>
    <n v="12.671582660433399"/>
    <n v="171"/>
    <n v="210.90643274853801"/>
    <n v="2.4596339285714302"/>
    <n v="11.3432695578232"/>
    <n v="171"/>
    <n v="780.45029239766097"/>
    <n v="8.7126879251700693"/>
    <n v="10.6261113945578"/>
    <n v="3487"/>
    <n v="132.098938915974"/>
    <n v="0.98623940455341497"/>
    <n v="12.5113043782837"/>
    <n v="783"/>
    <n v="3.5297664353917999"/>
    <n v="3.1304874163746499E-2"/>
    <n v="14.1779229053839"/>
    <n v="3452"/>
    <n v="37.297508690614102"/>
    <n v="0.19798523657061501"/>
    <n v="10.4728343116329"/>
  </r>
  <r>
    <x v="1"/>
    <x v="23"/>
    <n v="4.89789701257861E-2"/>
    <n v="3668"/>
    <n v="5014.0479825517996"/>
    <n v="5955"/>
    <n v="53.318250209907603"/>
    <n v="25.868925944584198"/>
    <n v="211"/>
    <n v="236.445497630332"/>
    <n v="2.7400953398888501"/>
    <n v="13.3682411286874"/>
    <n v="214"/>
    <n v="210.43457943925199"/>
    <n v="2.5251233404710902"/>
    <n v="11.9848779443255"/>
    <n v="214"/>
    <n v="789.56074766355096"/>
    <n v="10.086887366167"/>
    <n v="11.213588008565299"/>
    <n v="3668"/>
    <n v="130.787350054526"/>
    <n v="1.1147455064673299"/>
    <n v="12.169571980514"/>
    <n v="857"/>
    <n v="3.55431642143667"/>
    <n v="4.6163601775522896E-3"/>
    <n v="14.8174064679772"/>
    <n v="3634"/>
    <n v="35.6324435883324"/>
    <n v="-0.29500666438824302"/>
    <n v="10.246730570744999"/>
  </r>
  <r>
    <x v="1"/>
    <x v="24"/>
    <n v="4.1384750219106002E-2"/>
    <n v="3545"/>
    <n v="5147.6521861777201"/>
    <n v="5898"/>
    <n v="56.757616141064702"/>
    <n v="25.6926849779585"/>
    <n v="161"/>
    <n v="236.34782608695701"/>
    <n v="2.3959817805383099"/>
    <n v="12.3764045548655"/>
    <n v="163"/>
    <n v="220.09815950920199"/>
    <n v="2.1718503118502999"/>
    <n v="11.1920166320166"/>
    <n v="163"/>
    <n v="816.03067484662597"/>
    <n v="8.8611801164725499"/>
    <n v="10.5014259567388"/>
    <n v="3545"/>
    <n v="132.02425952045101"/>
    <n v="0.73568323719036199"/>
    <n v="12.100690532745199"/>
    <n v="904"/>
    <n v="3.3751188631681099"/>
    <n v="-2.4332202344232001E-2"/>
    <n v="14.575786551511399"/>
    <n v="3518"/>
    <n v="36.075241614553597"/>
    <n v="-1.37324995690398"/>
    <n v="10.0731662299603"/>
  </r>
  <r>
    <x v="1"/>
    <x v="25"/>
    <n v="3.8596269364527397E-2"/>
    <n v="3508"/>
    <n v="5277.6385404789098"/>
    <n v="6026"/>
    <n v="59.901798871556601"/>
    <n v="25.055612346498499"/>
    <n v="164"/>
    <n v="245.128048780488"/>
    <n v="1.8613055021162099"/>
    <n v="13.113515198153101"/>
    <n v="166"/>
    <n v="218.656626506024"/>
    <n v="1.77483281972264"/>
    <n v="11.8636748844377"/>
    <n v="166"/>
    <n v="819.5"/>
    <n v="6.9775391136801499"/>
    <n v="11.141663583814999"/>
    <n v="3508"/>
    <n v="127.78591790193801"/>
    <n v="0.44115393556957799"/>
    <n v="11.9906237130521"/>
    <n v="855"/>
    <n v="3.34898206733041"/>
    <n v="-2.2472296296296299E-2"/>
    <n v="14.849392592592601"/>
    <n v="3384"/>
    <n v="34.4912529550828"/>
    <n v="-2.6347197214200699"/>
    <n v="10.2873920163071"/>
  </r>
  <r>
    <x v="1"/>
    <x v="26"/>
    <n v="5.2227159983464298E-2"/>
    <n v="3462"/>
    <n v="5235.5014442518795"/>
    <n v="6162"/>
    <n v="59.770223953261898"/>
    <n v="24.419991236611502"/>
    <n v="134"/>
    <n v="237.39552238805999"/>
    <n v="1.9681371027346699"/>
    <n v="12.6843558758315"/>
    <n v="135"/>
    <n v="215.748148148148"/>
    <n v="1.50703736588975"/>
    <n v="11.5115127635961"/>
    <n v="135"/>
    <n v="799.85925925925903"/>
    <n v="6.4286333703292398"/>
    <n v="10.813192008879"/>
    <n v="3462"/>
    <n v="127.63142692085501"/>
    <n v="0.36295335608646201"/>
    <n v="11.7251646351374"/>
    <n v="672"/>
    <n v="3.5040302860002601"/>
    <n v="-3.7725915080527E-2"/>
    <n v="14.220497803806699"/>
    <n v="3328"/>
    <n v="31.864122596153798"/>
    <n v="-3.8155593164094901"/>
    <n v="9.9927266135722697"/>
  </r>
  <r>
    <x v="1"/>
    <x v="27"/>
    <n v="4.9425501589737998E-2"/>
    <n v="2886"/>
    <n v="5273.7286902286896"/>
    <n v="5727"/>
    <n v="54.5642832198359"/>
    <n v="22.958091496420401"/>
    <n v="131"/>
    <n v="230.90076335877899"/>
    <n v="1.80341695702672"/>
    <n v="11.7096364692219"/>
    <n v="132"/>
    <n v="209.70454545454501"/>
    <n v="1.4643408210689399"/>
    <n v="10.5644229279628"/>
    <n v="132"/>
    <n v="777.35606060606096"/>
    <n v="5.86501510457009"/>
    <n v="9.9086816421378803"/>
    <n v="2886"/>
    <n v="127.582813582814"/>
    <n v="0.30551914001048802"/>
    <n v="10.9831464778885"/>
    <n v="603"/>
    <n v="3.2977339977689599"/>
    <n v="-5.76533333333333E-2"/>
    <n v="13.092757575757499"/>
    <n v="2807"/>
    <n v="30.977021731385801"/>
    <n v="-4.7232665595429397"/>
    <n v="9.3301694875915206"/>
  </r>
  <r>
    <x v="1"/>
    <x v="28"/>
    <n v="4.1449172576832102E-2"/>
    <n v="2506"/>
    <n v="5315.2897047086999"/>
    <n v="5202"/>
    <n v="66.523688965782199"/>
    <n v="21.8741451364859"/>
    <n v="58"/>
    <n v="225.431034482759"/>
    <n v="1.6282489361702099"/>
    <n v="10.281705106383001"/>
    <n v="59"/>
    <n v="206.508474576271"/>
    <n v="1.76762776831346"/>
    <n v="9.2619723168654193"/>
    <n v="59"/>
    <n v="769.89830508474597"/>
    <n v="6.3916058798466002"/>
    <n v="8.6785389859394897"/>
    <n v="2506"/>
    <n v="122.07462090981601"/>
    <n v="3.8474696940542598E-2"/>
    <n v="10.2932978641524"/>
    <n v="370"/>
    <n v="3.5597072283138398"/>
    <n v="-8.2671374440234299E-2"/>
    <n v="11.6279366172924"/>
    <n v="2421"/>
    <n v="27.811978521272199"/>
    <n v="-5.6881071078911303"/>
    <n v="8.5604368709614604"/>
  </r>
  <r>
    <x v="1"/>
    <x v="29"/>
    <n v="6.6400165700082794E-2"/>
    <n v="1993"/>
    <n v="5370.6181635724997"/>
    <n v="4606"/>
    <n v="64.754585323491099"/>
    <n v="21.037232957012598"/>
    <m/>
    <m/>
    <m/>
    <m/>
    <m/>
    <m/>
    <m/>
    <m/>
    <m/>
    <m/>
    <m/>
    <m/>
    <n v="1993"/>
    <n v="123.99648770697399"/>
    <n v="-6.1834059233449298E-2"/>
    <n v="9.9772020905923107"/>
    <n v="239"/>
    <n v="3.40042282220569"/>
    <n v="-0.11384792122538299"/>
    <n v="10.516192560175"/>
    <n v="1857"/>
    <n v="24.255681206246599"/>
    <n v="-7.1966976950354704"/>
    <n v="8.3196052083333392"/>
  </r>
  <r>
    <x v="1"/>
    <x v="30"/>
    <n v="5.7826289620882501E-2"/>
    <n v="1524"/>
    <n v="5431.6200787401604"/>
    <n v="4166"/>
    <n v="69.287025924147997"/>
    <n v="19.4700189630341"/>
    <m/>
    <m/>
    <m/>
    <m/>
    <m/>
    <m/>
    <m/>
    <m/>
    <m/>
    <m/>
    <m/>
    <m/>
    <n v="1524"/>
    <n v="118.31233595800499"/>
    <n v="-0.58933509870004797"/>
    <n v="8.8775878671160307"/>
    <n v="159"/>
    <n v="3.4385234414956098"/>
    <n v="-0.14272646464646499"/>
    <n v="8.69773737373737"/>
    <n v="1366"/>
    <n v="22.944143484626601"/>
    <n v="-8.2620863770977397"/>
    <n v="7.3977609328726501"/>
  </r>
  <r>
    <x v="1"/>
    <x v="31"/>
    <n v="9.5173513412117897E-2"/>
    <n v="982"/>
    <n v="5559.4765784114097"/>
    <n v="3342"/>
    <n v="82.955191502094493"/>
    <n v="18.306079593058001"/>
    <m/>
    <m/>
    <m/>
    <m/>
    <m/>
    <m/>
    <m/>
    <m/>
    <m/>
    <m/>
    <m/>
    <m/>
    <n v="982"/>
    <n v="114.394093686354"/>
    <n v="-0.88588765395013402"/>
    <n v="8.7913893060979404"/>
    <n v="68"/>
    <n v="3.1392089429889598"/>
    <n v="-0.17598341777982501"/>
    <n v="8.1414094887148902"/>
    <n v="811"/>
    <n v="20.184833538840898"/>
    <n v="-10.135464831804301"/>
    <n v="7.1839683180428198"/>
  </r>
  <r>
    <x v="1"/>
    <x v="32"/>
    <n v="5.6493868450390103E-2"/>
    <n v="384"/>
    <n v="5629.4192708333303"/>
    <n v="2269"/>
    <n v="97.596901718818799"/>
    <n v="17.037921992067002"/>
    <m/>
    <m/>
    <m/>
    <m/>
    <m/>
    <m/>
    <m/>
    <m/>
    <m/>
    <m/>
    <m/>
    <m/>
    <n v="384"/>
    <n v="100.739583333333"/>
    <n v="-1.2519413062665501"/>
    <n v="8.7475472197705297"/>
    <m/>
    <m/>
    <m/>
    <m/>
    <n v="50"/>
    <n v="19.652000000000001"/>
    <n v="-12.780138497652599"/>
    <n v="7.6256001408450604"/>
  </r>
  <r>
    <x v="1"/>
    <x v="33"/>
    <n v="6.3778764634638593E-2"/>
    <m/>
    <m/>
    <n v="1553"/>
    <n v="116.553509336768"/>
    <n v="14.1481352221507"/>
    <m/>
    <m/>
    <m/>
    <m/>
    <m/>
    <m/>
    <m/>
    <m/>
    <m/>
    <m/>
    <m/>
    <m/>
    <m/>
    <m/>
    <m/>
    <m/>
    <m/>
    <m/>
    <m/>
    <m/>
    <m/>
    <m/>
    <m/>
    <m/>
  </r>
  <r>
    <x v="1"/>
    <x v="34"/>
    <n v="9.7689969604863203E-2"/>
    <m/>
    <m/>
    <n v="1041"/>
    <n v="132.10837656099901"/>
    <n v="12.3110470701249"/>
    <m/>
    <m/>
    <m/>
    <m/>
    <m/>
    <m/>
    <m/>
    <m/>
    <m/>
    <m/>
    <m/>
    <m/>
    <m/>
    <m/>
    <m/>
    <m/>
    <m/>
    <m/>
    <m/>
    <m/>
    <m/>
    <m/>
    <m/>
    <m/>
  </r>
  <r>
    <x v="2"/>
    <x v="0"/>
    <n v="0.103035902851109"/>
    <n v="1206"/>
    <n v="5087.9336650082896"/>
    <n v="1538"/>
    <n v="-23.100045513654099"/>
    <n v="30.508421326397901"/>
    <n v="137"/>
    <n v="188.13138686131401"/>
    <n v="-0.18002236842105199"/>
    <n v="9.8788921052631498"/>
    <m/>
    <m/>
    <m/>
    <m/>
    <n v="64"/>
    <n v="778.609375"/>
    <n v="3.9230519125683001"/>
    <n v="5.2220560109289602"/>
    <n v="1206"/>
    <n v="136.594527363184"/>
    <n v="2.3139713168187801"/>
    <n v="12.5224191655802"/>
    <m/>
    <m/>
    <m/>
    <m/>
    <n v="1205"/>
    <n v="41.977178423236602"/>
    <n v="0.44726832460733101"/>
    <n v="9.1172283376963197"/>
  </r>
  <r>
    <x v="2"/>
    <x v="1"/>
    <n v="0.11448336252189099"/>
    <n v="1484"/>
    <n v="5281.9528301886803"/>
    <n v="1898"/>
    <n v="-40.663577449947397"/>
    <n v="31.5723008429927"/>
    <n v="109"/>
    <n v="210.073394495413"/>
    <n v="-0.112135107471852"/>
    <n v="9.0942681678608004"/>
    <m/>
    <m/>
    <m/>
    <m/>
    <n v="64"/>
    <n v="845.296875"/>
    <n v="3.7790197505197498"/>
    <n v="5.4302900207900002"/>
    <n v="1484"/>
    <n v="135.32884097035"/>
    <n v="2.2463584607274698"/>
    <n v="13.6525455983131"/>
    <m/>
    <m/>
    <m/>
    <m/>
    <n v="1478"/>
    <n v="41.452503382949999"/>
    <n v="0.43937678855325901"/>
    <n v="10.3181063063063"/>
  </r>
  <r>
    <x v="2"/>
    <x v="2"/>
    <n v="0.20582006664198399"/>
    <n v="1614"/>
    <n v="5259.3971499380395"/>
    <n v="2169"/>
    <n v="-13.3224665744583"/>
    <n v="31.956325495620099"/>
    <n v="113"/>
    <n v="218.044247787611"/>
    <n v="-5.7546541417592301E-2"/>
    <n v="9.0289666951323699"/>
    <m/>
    <m/>
    <m/>
    <m/>
    <n v="66"/>
    <n v="865.51515151515196"/>
    <n v="4.0588694900605002"/>
    <n v="5.7195384615384501"/>
    <n v="1614"/>
    <n v="136.95291201982701"/>
    <n v="2.2307833718244798"/>
    <n v="14.3473639722864"/>
    <m/>
    <m/>
    <m/>
    <m/>
    <n v="1608"/>
    <n v="39.427860696517399"/>
    <n v="0.36472752678155601"/>
    <n v="11.0173809967397"/>
  </r>
  <r>
    <x v="2"/>
    <x v="3"/>
    <n v="0.15415826458906201"/>
    <n v="1975"/>
    <n v="5419.4708860759501"/>
    <n v="2624"/>
    <n v="6.6296455792683"/>
    <n v="32.781206935975597"/>
    <n v="156"/>
    <n v="234.73717948717899"/>
    <n v="0.73035477178423203"/>
    <n v="9.6065124481328006"/>
    <m/>
    <m/>
    <m/>
    <m/>
    <n v="130"/>
    <n v="845.43846153846198"/>
    <n v="5.5374114765570503"/>
    <n v="6.6322715185444201"/>
    <n v="1975"/>
    <n v="139.63898734177201"/>
    <n v="2.4069412886008399"/>
    <n v="14.8307167365612"/>
    <m/>
    <m/>
    <m/>
    <m/>
    <n v="1969"/>
    <n v="37.347130523108198"/>
    <n v="0.41346483180428101"/>
    <n v="11.7221638761468"/>
  </r>
  <r>
    <x v="2"/>
    <x v="4"/>
    <n v="0.20886548722268999"/>
    <n v="2039"/>
    <n v="5402.0024521824398"/>
    <n v="2849"/>
    <n v="10.263962793962801"/>
    <n v="31.788604773604799"/>
    <n v="154"/>
    <n v="237.616883116883"/>
    <n v="1.56422523584906"/>
    <n v="10.0271586084906"/>
    <n v="52"/>
    <n v="216.44230769230799"/>
    <n v="0.854803288672352"/>
    <n v="6.03490133982947"/>
    <n v="143"/>
    <n v="843.06993006993002"/>
    <n v="7.0451850533807798"/>
    <n v="7.3036251482799299"/>
    <n v="2039"/>
    <n v="139.856302108877"/>
    <n v="3.0167498243148199"/>
    <n v="14.759143007730099"/>
    <m/>
    <m/>
    <m/>
    <m/>
    <n v="2036"/>
    <n v="36.249017681728802"/>
    <n v="0.34501410437235602"/>
    <n v="11.816012270804"/>
  </r>
  <r>
    <x v="2"/>
    <x v="5"/>
    <n v="0.22756431834575599"/>
    <n v="2357"/>
    <n v="5580.8998727195603"/>
    <n v="3311"/>
    <n v="39.645974025974098"/>
    <n v="32.3028085170643"/>
    <n v="201"/>
    <n v="244.41791044776099"/>
    <n v="1.7738361661945199"/>
    <n v="10.7131019830029"/>
    <n v="70"/>
    <n v="227.94285714285701"/>
    <n v="0.85339826002900099"/>
    <n v="6.5675461575640099"/>
    <n v="193"/>
    <n v="872.03626943005202"/>
    <n v="7.6746901140684196"/>
    <n v="7.9695494296577696"/>
    <n v="2357"/>
    <n v="142.49978786593101"/>
    <n v="3.2716459214501499"/>
    <n v="15.607505135951699"/>
    <m/>
    <m/>
    <m/>
    <m/>
    <n v="2346"/>
    <n v="35.8404518329071"/>
    <n v="0.41606050471267803"/>
    <n v="12.7841795682578"/>
  </r>
  <r>
    <x v="2"/>
    <x v="6"/>
    <n v="0.34165097174914799"/>
    <n v="2669"/>
    <n v="5667.6901461221396"/>
    <n v="3962"/>
    <n v="61.685991923270997"/>
    <n v="32.243204946996499"/>
    <n v="242"/>
    <n v="237.289256198347"/>
    <n v="2.0884547913446698"/>
    <n v="11.5926097372489"/>
    <n v="93"/>
    <n v="219.408602150538"/>
    <n v="1.5003750495049399"/>
    <n v="7.53881069306928"/>
    <n v="249"/>
    <n v="832.22891566265105"/>
    <n v="9.7418601317318707"/>
    <n v="8.8296063541262892"/>
    <n v="2669"/>
    <n v="144.49269389284399"/>
    <n v="3.5373785353535401"/>
    <n v="15.8719868686869"/>
    <m/>
    <m/>
    <m/>
    <m/>
    <n v="2647"/>
    <n v="37.187155270117003"/>
    <n v="0.51233468559837603"/>
    <n v="13.0745959685598"/>
  </r>
  <r>
    <x v="2"/>
    <x v="7"/>
    <n v="0.30613275613275598"/>
    <n v="2724"/>
    <n v="5805.0234948605003"/>
    <n v="4374"/>
    <n v="89.029993141289495"/>
    <n v="31.6219211248284"/>
    <n v="282"/>
    <n v="236.524822695035"/>
    <n v="2.3429040912139398"/>
    <n v="11.8424597585513"/>
    <n v="161"/>
    <n v="228.211180124224"/>
    <n v="1.9363006155950699"/>
    <n v="8.3921723666210806"/>
    <n v="286"/>
    <n v="824.52447552447597"/>
    <n v="10.901570564516099"/>
    <n v="9.2075342741935806"/>
    <n v="2724"/>
    <n v="143.56130690161501"/>
    <n v="4.4002656607224404"/>
    <n v="15.849043667123899"/>
    <n v="76"/>
    <n v="3.14151632395382"/>
    <n v="-9.4660033167495907E-3"/>
    <n v="6.6009950248756102"/>
    <n v="2704"/>
    <n v="36.235355029585698"/>
    <n v="0.43254794205564501"/>
    <n v="13.3548529317084"/>
  </r>
  <r>
    <x v="2"/>
    <x v="8"/>
    <n v="0.35959282841823098"/>
    <n v="3068"/>
    <n v="5915.6505867014303"/>
    <n v="4808"/>
    <n v="122.868219633943"/>
    <n v="32.2931967554076"/>
    <n v="292"/>
    <n v="244.88698630137"/>
    <n v="2.3658304932735401"/>
    <n v="11.6591321375187"/>
    <n v="203"/>
    <n v="223.679802955665"/>
    <n v="2.2754649202047599"/>
    <n v="8.676177356218"/>
    <n v="295"/>
    <n v="850.70508474576297"/>
    <n v="11.8271236897275"/>
    <n v="9.2012416891284694"/>
    <n v="3068"/>
    <n v="145.37451108213801"/>
    <n v="5.16421822342416"/>
    <n v="16.358190971499901"/>
    <n v="93"/>
    <n v="3.28587555538846"/>
    <n v="-5.57744009351256E-3"/>
    <n v="6.9759205143191299"/>
    <n v="3048"/>
    <n v="35.615387139107597"/>
    <n v="0.56770191906550105"/>
    <n v="13.7686158740092"/>
  </r>
  <r>
    <x v="2"/>
    <x v="9"/>
    <n v="0.39445473251028801"/>
    <n v="2952"/>
    <n v="6064.9339430894297"/>
    <n v="4698"/>
    <n v="123.33849297573499"/>
    <n v="32.112208599403999"/>
    <n v="335"/>
    <n v="251.432835820896"/>
    <n v="2.66999062792876"/>
    <n v="12.286412058731701"/>
    <n v="277"/>
    <n v="230.08664259927801"/>
    <n v="2.4800704181075099"/>
    <n v="9.5481040553285297"/>
    <n v="341"/>
    <n v="883.66275659823998"/>
    <n v="13.006067711598799"/>
    <n v="9.8080811912225805"/>
    <n v="2952"/>
    <n v="145.45325203252"/>
    <n v="5.2905679590967196"/>
    <n v="16.2813331913081"/>
    <n v="124"/>
    <n v="3.2257733042386398"/>
    <n v="-1.7777440873256499E-3"/>
    <n v="7.6458762886598297"/>
    <n v="2926"/>
    <n v="35.092241968557801"/>
    <n v="0.55315570786035495"/>
    <n v="13.8959983936603"/>
  </r>
  <r>
    <x v="2"/>
    <x v="10"/>
    <n v="0.44708896134140602"/>
    <n v="3134"/>
    <n v="6143.6573069559699"/>
    <n v="5178"/>
    <n v="127.59718810351499"/>
    <n v="32.093931440710797"/>
    <n v="348"/>
    <n v="256.39080459770099"/>
    <n v="3.2353531619982601"/>
    <n v="13.2822673982096"/>
    <n v="346"/>
    <n v="234.19075144508699"/>
    <n v="2.7027701483852198"/>
    <n v="10.8467518184463"/>
    <n v="354"/>
    <n v="901.59322033898297"/>
    <n v="13.8250737943057"/>
    <n v="10.7203030214992"/>
    <n v="3134"/>
    <n v="146.563816209317"/>
    <n v="5.2219489361702198"/>
    <n v="16.7328578336557"/>
    <n v="163"/>
    <n v="3.4413935450418802"/>
    <n v="3.0656381486675898E-3"/>
    <n v="8.9084431977559593"/>
    <n v="3110"/>
    <n v="36.974308681671999"/>
    <n v="0.48004288763826902"/>
    <n v="14.2440461672812"/>
  </r>
  <r>
    <x v="2"/>
    <x v="11"/>
    <n v="0.45627560261948003"/>
    <n v="3449"/>
    <n v="6185.7393447376098"/>
    <n v="5598"/>
    <n v="140.150869953555"/>
    <n v="32.810658449446301"/>
    <n v="385"/>
    <n v="256.857142857143"/>
    <n v="3.3270584130266201"/>
    <n v="13.69402300336"/>
    <n v="388"/>
    <n v="234.22680412371099"/>
    <n v="3.1166226023846599"/>
    <n v="11.393485225505399"/>
    <n v="393"/>
    <n v="904.93893129771004"/>
    <n v="14.775290188972299"/>
    <n v="11.0888659073259"/>
    <n v="3449"/>
    <n v="144.923746013337"/>
    <n v="4.7635055495882499"/>
    <n v="17.366773182957399"/>
    <n v="271"/>
    <n v="3.3707324730750701"/>
    <n v="1.0326832880770199E-2"/>
    <n v="10.0435448037522"/>
    <n v="3417"/>
    <n v="37.000263388937803"/>
    <n v="0.466817953321365"/>
    <n v="14.783093123877901"/>
  </r>
  <r>
    <x v="2"/>
    <x v="12"/>
    <n v="0.48909011700273902"/>
    <n v="3742"/>
    <n v="6273.9428113308404"/>
    <n v="6203"/>
    <n v="157.83458649040699"/>
    <n v="32.289983717556098"/>
    <n v="447"/>
    <n v="256.275167785235"/>
    <n v="3.02698555377208"/>
    <n v="14.348289841779399"/>
    <n v="449"/>
    <n v="237.13363028953199"/>
    <n v="3.1487759374281201"/>
    <n v="12.2368654244307"/>
    <n v="454"/>
    <n v="912.971365638767"/>
    <n v="14.6299820977737"/>
    <n v="11.7416382832224"/>
    <n v="3742"/>
    <n v="146.71672902191301"/>
    <n v="4.4190264729620701"/>
    <n v="17.2601063761097"/>
    <n v="397"/>
    <n v="3.4991280524933601"/>
    <n v="1.4991639163916499E-2"/>
    <n v="11.4032123212321"/>
    <n v="3707"/>
    <n v="37.122471000809298"/>
    <n v="0.31601329011345097"/>
    <n v="14.861895316045301"/>
  </r>
  <r>
    <x v="2"/>
    <x v="13"/>
    <n v="0.449075399665951"/>
    <n v="3880"/>
    <n v="6275.1443298969098"/>
    <n v="6288"/>
    <n v="169.67389312977099"/>
    <n v="32.287375159033203"/>
    <n v="472"/>
    <n v="254.43432203389801"/>
    <n v="3.1739578107183601"/>
    <n v="13.913009806157399"/>
    <n v="473"/>
    <n v="234.13530655391099"/>
    <n v="3.0800283947790299"/>
    <n v="11.9747048316922"/>
    <n v="482"/>
    <n v="894.59751037344404"/>
    <n v="14.3952225017151"/>
    <n v="11.409013491882"/>
    <n v="3880"/>
    <n v="147.55412371134"/>
    <n v="4.3178187460216302"/>
    <n v="17.190138446849101"/>
    <n v="464"/>
    <n v="3.4240696520931402"/>
    <n v="2.9635155739490202E-2"/>
    <n v="11.620605532563699"/>
    <n v="3832"/>
    <n v="37.480793319415497"/>
    <n v="0.40855708566853499"/>
    <n v="14.853341120896699"/>
  </r>
  <r>
    <x v="2"/>
    <x v="14"/>
    <n v="0.48716736652669401"/>
    <n v="3814"/>
    <n v="6309.5540115364402"/>
    <n v="6472"/>
    <n v="175.27154820766299"/>
    <n v="31.9149009579729"/>
    <n v="491"/>
    <n v="256.16700610997998"/>
    <n v="2.62085135717364"/>
    <n v="13.4636766479965"/>
    <n v="493"/>
    <n v="234.46653144016199"/>
    <n v="2.8456097560975699"/>
    <n v="11.5903429743147"/>
    <n v="495"/>
    <n v="904.585858585859"/>
    <n v="13.3586007768667"/>
    <n v="10.9670878290893"/>
    <n v="3814"/>
    <n v="150.565810173047"/>
    <n v="5.0961505176943502"/>
    <n v="17.116963838664802"/>
    <n v="537"/>
    <n v="3.6074992721733401"/>
    <n v="3.7152404237979102E-2"/>
    <n v="11.823349633251899"/>
    <n v="3778"/>
    <n v="36.801799894123803"/>
    <n v="0.32442538008067001"/>
    <n v="14.8748933757369"/>
  </r>
  <r>
    <x v="2"/>
    <x v="15"/>
    <n v="0.47304429887865102"/>
    <n v="3914"/>
    <n v="6374.7907511497197"/>
    <n v="6739"/>
    <n v="177.36101350348699"/>
    <n v="31.602841964683201"/>
    <n v="451"/>
    <n v="258.29046563192901"/>
    <n v="2.8432066694987301"/>
    <n v="14.3431765080714"/>
    <n v="455"/>
    <n v="238.72967032967"/>
    <n v="2.8140700745474101"/>
    <n v="12.4804598509052"/>
    <n v="462"/>
    <n v="921.34199134199105"/>
    <n v="13.931723014690199"/>
    <n v="11.762445177772999"/>
    <n v="3914"/>
    <n v="152.71333673990799"/>
    <n v="5.48101083729214"/>
    <n v="17.242440617577198"/>
    <n v="639"/>
    <n v="3.5554761402928299"/>
    <n v="2.14635931935101E-2"/>
    <n v="13.263395330431401"/>
    <n v="3893"/>
    <n v="37.602311841767197"/>
    <n v="0.21037179868969599"/>
    <n v="14.939544192972001"/>
  </r>
  <r>
    <x v="2"/>
    <x v="16"/>
    <n v="0.49365799105327401"/>
    <n v="4201"/>
    <n v="6460.4951202094699"/>
    <n v="7379"/>
    <n v="172.62997289605599"/>
    <n v="31.139075620002799"/>
    <n v="440"/>
    <n v="256.06136363636398"/>
    <n v="3.12080315727929"/>
    <n v="13.7094318846229"/>
    <n v="440"/>
    <n v="238.272727272727"/>
    <n v="2.87923209057195"/>
    <n v="11.932343743900001"/>
    <n v="442"/>
    <n v="914.27828054298595"/>
    <n v="13.991291430802301"/>
    <n v="11.176599453445199"/>
    <n v="4201"/>
    <n v="151.42204237086401"/>
    <n v="5.0523987247320603"/>
    <n v="16.888637362637301"/>
    <n v="778"/>
    <n v="3.5763569975732299"/>
    <n v="2.6316332067281699E-2"/>
    <n v="13.3747513112679"/>
    <n v="4156"/>
    <n v="36.633926852743102"/>
    <n v="0.19216959542296599"/>
    <n v="14.637464582481901"/>
  </r>
  <r>
    <x v="2"/>
    <x v="17"/>
    <n v="0.58933683993399599"/>
    <n v="4178"/>
    <n v="6558.1787936811897"/>
    <n v="7400"/>
    <n v="177.46908513513401"/>
    <n v="32.055342702702802"/>
    <n v="545"/>
    <n v="252.62935779816499"/>
    <n v="3.6222375821767399"/>
    <n v="14.292917823228599"/>
    <n v="545"/>
    <n v="241.90458715596299"/>
    <n v="3.3552050201539099"/>
    <n v="12.472186515207"/>
    <n v="548"/>
    <n v="917.379562043796"/>
    <n v="15.290672338089999"/>
    <n v="11.623200695206799"/>
    <n v="4178"/>
    <n v="150.92316898037299"/>
    <n v="5.0521724604355596"/>
    <n v="17.903513729203301"/>
    <n v="841"/>
    <n v="3.3882046166197299"/>
    <n v="4.0197963410424503E-2"/>
    <n v="14.3304798066965"/>
    <n v="4150"/>
    <n v="36.920626506024099"/>
    <n v="8.3597471451876806E-2"/>
    <n v="15.582337302881999"/>
  </r>
  <r>
    <x v="2"/>
    <x v="18"/>
    <n v="0.49551951243487602"/>
    <n v="4317"/>
    <n v="6441.7259671067904"/>
    <n v="7784"/>
    <n v="179.85316546762601"/>
    <n v="30.8928774409043"/>
    <n v="399"/>
    <n v="254.21804511278199"/>
    <n v="3.6768465703970898"/>
    <n v="13.214657942238199"/>
    <n v="400"/>
    <n v="243.2525"/>
    <n v="3.5081484360875201"/>
    <n v="11.570705839812099"/>
    <n v="403"/>
    <n v="918.87593052109196"/>
    <n v="15.2341723638995"/>
    <n v="10.792550370772499"/>
    <n v="4317"/>
    <n v="153.81978225619599"/>
    <n v="4.8083042416452502"/>
    <n v="16.942161311054001"/>
    <n v="860"/>
    <n v="3.49806170055425"/>
    <n v="2.06832942751927E-2"/>
    <n v="13.8890358218947"/>
    <n v="4282"/>
    <n v="36.288790284913603"/>
    <n v="0.201488639297702"/>
    <n v="14.8669296281951"/>
  </r>
  <r>
    <x v="2"/>
    <x v="19"/>
    <n v="0.485855022170812"/>
    <n v="4310"/>
    <n v="6640.4006960556799"/>
    <n v="8066"/>
    <n v="195.55643069675099"/>
    <n v="31.301875154971199"/>
    <n v="395"/>
    <n v="255.65822784810101"/>
    <n v="3.3643607221191201"/>
    <n v="14.02169478657"/>
    <n v="396"/>
    <n v="251.04797979797999"/>
    <n v="3.8130305846569899"/>
    <n v="12.2971155795878"/>
    <n v="397"/>
    <n v="940.08564231738001"/>
    <n v="15.611294157379399"/>
    <n v="11.414530226275"/>
    <n v="4310"/>
    <n v="152.86612529002301"/>
    <n v="4.3650724835546804"/>
    <n v="17.665262132307198"/>
    <n v="928"/>
    <n v="3.5174590571075499"/>
    <n v="2.93999054969287E-2"/>
    <n v="14.9457552370451"/>
    <n v="4285"/>
    <n v="38.026767794632399"/>
    <n v="1.1971293092719399"/>
    <n v="15.4188094835095"/>
  </r>
  <r>
    <x v="2"/>
    <x v="20"/>
    <n v="0.54929300639251999"/>
    <n v="4218"/>
    <n v="6759.1541014698896"/>
    <n v="8082"/>
    <n v="222.500984904728"/>
    <n v="30.910000123731699"/>
    <n v="387"/>
    <n v="258.02067183462498"/>
    <n v="4.3362614268848496"/>
    <n v="13.478277955810499"/>
    <n v="388"/>
    <n v="242.47422680412399"/>
    <n v="4.3526280013526897"/>
    <n v="11.830802333446099"/>
    <n v="390"/>
    <n v="921.85128205128206"/>
    <n v="18.349427653820101"/>
    <n v="10.9602609871536"/>
    <n v="4218"/>
    <n v="152.87482219061201"/>
    <n v="4.6308382025253803"/>
    <n v="17.265725179499899"/>
    <n v="918"/>
    <n v="3.3557269113143899"/>
    <n v="5.93472790185597E-3"/>
    <n v="14.728892733563899"/>
    <n v="4191"/>
    <n v="38.141899308041097"/>
    <n v="0.53364698570540603"/>
    <n v="15.074284773151"/>
  </r>
  <r>
    <x v="2"/>
    <x v="21"/>
    <n v="0.50850450450450402"/>
    <n v="4200"/>
    <n v="6790.24523809524"/>
    <n v="8120"/>
    <n v="213.938461822661"/>
    <n v="30.931780049261"/>
    <n v="431"/>
    <n v="258.54524361949001"/>
    <n v="5.0157511214487496"/>
    <n v="13.5326660574847"/>
    <n v="439"/>
    <n v="251.334851936219"/>
    <n v="4.9054068529607404"/>
    <n v="11.909888223553001"/>
    <n v="439"/>
    <n v="945.74031890660603"/>
    <n v="20.562689247669802"/>
    <n v="11.0273859853529"/>
    <n v="4200"/>
    <n v="149.783095238095"/>
    <n v="4.5657780653111804"/>
    <n v="17.424326186075199"/>
    <n v="955"/>
    <n v="3.4772771245043401"/>
    <n v="-1.3913421256788299E-2"/>
    <n v="15.0217377812258"/>
    <n v="4139"/>
    <n v="37.3321333655473"/>
    <n v="-1.16522086117298"/>
    <n v="15.2525552833457"/>
  </r>
  <r>
    <x v="2"/>
    <x v="22"/>
    <n v="0.50463369011742698"/>
    <n v="3987"/>
    <n v="6871.1081013293197"/>
    <n v="7709"/>
    <n v="209.29853158645801"/>
    <n v="31.168407316123901"/>
    <n v="497"/>
    <n v="260.07444668007997"/>
    <n v="4.86070039785504"/>
    <n v="13.9400262930289"/>
    <n v="504"/>
    <n v="253.72817460317501"/>
    <n v="4.4261710275515602"/>
    <n v="12.2305657598338"/>
    <n v="502"/>
    <n v="954.92629482071698"/>
    <n v="18.7835733102253"/>
    <n v="11.267111438474901"/>
    <n v="3987"/>
    <n v="149.99197391522401"/>
    <n v="3.7804326885628798"/>
    <n v="17.547690120732199"/>
    <n v="1060"/>
    <n v="3.35041244640691"/>
    <n v="-6.0681672025723801E-3"/>
    <n v="15.6062057877814"/>
    <n v="3945"/>
    <n v="36.854524714828997"/>
    <n v="-2.2508443082540199"/>
    <n v="15.376242769591901"/>
  </r>
  <r>
    <x v="2"/>
    <x v="23"/>
    <n v="0.600953849316477"/>
    <n v="4216"/>
    <n v="7032.4226755218197"/>
    <n v="7771"/>
    <n v="250.320212327886"/>
    <n v="32.061085059837801"/>
    <n v="514"/>
    <n v="260.56614785992201"/>
    <n v="4.2215878344690001"/>
    <n v="13.9382306797407"/>
    <n v="519"/>
    <n v="254.97880539498999"/>
    <n v="4.4336043608521702"/>
    <n v="12.221416444740299"/>
    <n v="517"/>
    <n v="963.64410058027102"/>
    <n v="19.256213988342999"/>
    <n v="11.244771357202399"/>
    <n v="4216"/>
    <n v="149.207305502846"/>
    <n v="3.9773518351577501"/>
    <n v="17.991907791371599"/>
    <n v="1176"/>
    <n v="3.3744899162518398"/>
    <n v="-3.2691379043491703E-2"/>
    <n v="16.058473920445799"/>
    <n v="4172"/>
    <n v="35.8949904122723"/>
    <n v="-3.8774778898370998"/>
    <n v="15.863665748642401"/>
  </r>
  <r>
    <x v="2"/>
    <x v="24"/>
    <n v="0.64198314671591805"/>
    <n v="3852"/>
    <n v="7118.4548286604404"/>
    <n v="7087"/>
    <n v="258.62938196698099"/>
    <n v="31.8691690419076"/>
    <n v="418"/>
    <n v="263.39952153110102"/>
    <n v="4.1378281083006803"/>
    <n v="13.336179907374399"/>
    <n v="429"/>
    <n v="249.82284382284399"/>
    <n v="3.9473962533452198"/>
    <n v="11.751977520071399"/>
    <n v="429"/>
    <n v="948.97435897435901"/>
    <n v="18.181307760927702"/>
    <n v="10.7979462979483"/>
    <n v="3852"/>
    <n v="149.98416407061299"/>
    <n v="4.0694534801637499"/>
    <n v="17.869696315120699"/>
    <n v="1043"/>
    <n v="3.2145031233606201"/>
    <n v="-5.9497062279670901E-2"/>
    <n v="15.7679033070338"/>
    <n v="3813"/>
    <n v="35.731969577760403"/>
    <n v="-6.3577594506583504"/>
    <n v="15.714754098824899"/>
  </r>
  <r>
    <x v="2"/>
    <x v="25"/>
    <n v="0.65065005931198205"/>
    <n v="3637"/>
    <n v="7114.6840802859497"/>
    <n v="6899"/>
    <n v="252.594499202783"/>
    <n v="31.197503406290799"/>
    <n v="436"/>
    <n v="259.683486238532"/>
    <n v="3.1366952136438599"/>
    <n v="13.494344030808699"/>
    <n v="450"/>
    <n v="250.391111111111"/>
    <n v="3.0143624494299299"/>
    <n v="11.904674144906201"/>
    <n v="450"/>
    <n v="944.08666666666704"/>
    <n v="15.0453803308824"/>
    <n v="10.9294459558824"/>
    <n v="3637"/>
    <n v="148.166345889469"/>
    <n v="3.47234614826636"/>
    <n v="17.510474829537301"/>
    <n v="1069"/>
    <n v="3.2429751608175499"/>
    <n v="-7.2723111340561003E-2"/>
    <n v="15.929186026501499"/>
    <n v="3608"/>
    <n v="34.457317073170799"/>
    <n v="-8.6133793955245892"/>
    <n v="15.342838854984"/>
  </r>
  <r>
    <x v="2"/>
    <x v="26"/>
    <n v="0.66351887016377797"/>
    <n v="3537"/>
    <n v="7176.1792479502401"/>
    <n v="6943"/>
    <n v="248.604997839551"/>
    <n v="30.467090306784002"/>
    <n v="368"/>
    <n v="270.40760869565202"/>
    <n v="3.8521491212176202"/>
    <n v="12.563507157093699"/>
    <n v="390"/>
    <n v="251.712820512821"/>
    <n v="3.3279891126837202"/>
    <n v="11.0519130829251"/>
    <n v="390"/>
    <n v="952.04102564102595"/>
    <n v="15.764494102703701"/>
    <n v="10.1409141716567"/>
    <n v="3537"/>
    <n v="147.280180944303"/>
    <n v="2.9747880317231399"/>
    <n v="16.9033779379957"/>
    <n v="868"/>
    <n v="3.2842276612345298"/>
    <n v="-0.11041854077253201"/>
    <n v="14.7000515021459"/>
    <n v="3480"/>
    <n v="33.386436781609298"/>
    <n v="-10.456613626500801"/>
    <n v="14.5481514682482"/>
  </r>
  <r>
    <x v="2"/>
    <x v="27"/>
    <n v="0.70322185345928001"/>
    <n v="3150"/>
    <n v="7224.1625396825402"/>
    <n v="6546"/>
    <n v="249.40229147571"/>
    <n v="29.740573174457602"/>
    <n v="303"/>
    <n v="271.92739273927401"/>
    <n v="3.5739492920015299"/>
    <n v="12.0269871794872"/>
    <n v="314"/>
    <n v="251.42038216560499"/>
    <n v="2.8502546464840002"/>
    <n v="10.5717463115539"/>
    <n v="314"/>
    <n v="959.30254777070104"/>
    <n v="13.984204985618399"/>
    <n v="9.6985313518695904"/>
    <n v="3150"/>
    <n v="144.13936507936501"/>
    <n v="2.3502103411350799"/>
    <n v="16.392307786446398"/>
    <n v="724"/>
    <n v="3.03573604603532"/>
    <n v="-0.12513895422471499"/>
    <n v="14.2358060430613"/>
    <n v="3065"/>
    <n v="31.396606851549599"/>
    <n v="-12.5412541411043"/>
    <n v="13.983222638036899"/>
  </r>
  <r>
    <x v="2"/>
    <x v="28"/>
    <n v="0.70326581231914198"/>
    <n v="2837"/>
    <n v="7346.4920690870604"/>
    <n v="6110"/>
    <n v="267.22713093289599"/>
    <n v="28.4154176759411"/>
    <n v="183"/>
    <n v="298.82513661202199"/>
    <n v="3.8041464460784198"/>
    <n v="10.6489566993464"/>
    <n v="187"/>
    <n v="274.12299465240602"/>
    <n v="3.3754255319148898"/>
    <n v="9.3186051554828104"/>
    <n v="187"/>
    <n v="1056.5935828877"/>
    <n v="15.3244780917281"/>
    <n v="8.5163687551187692"/>
    <n v="2837"/>
    <n v="140.60451180824799"/>
    <n v="1.5112314374692699"/>
    <n v="15.368006228487101"/>
    <n v="555"/>
    <n v="3.2316588293017099"/>
    <n v="-0.16394694908666901"/>
    <n v="13.1662456276719"/>
    <n v="2777"/>
    <n v="28.876233345336701"/>
    <n v="-14.512322877319701"/>
    <n v="12.9177673838069"/>
  </r>
  <r>
    <x v="2"/>
    <x v="29"/>
    <n v="0.71472691312947001"/>
    <n v="2494"/>
    <n v="7400.9923817161198"/>
    <n v="5777"/>
    <n v="289.69714038428299"/>
    <n v="27.253236454907299"/>
    <n v="147"/>
    <n v="301.074829931973"/>
    <n v="3.5079818561001099"/>
    <n v="9.07902815432743"/>
    <n v="147"/>
    <n v="272.00680272108798"/>
    <n v="3.21985397952789"/>
    <n v="7.8590908711092702"/>
    <n v="147"/>
    <n v="1051.7687074829901"/>
    <n v="14.0326727310749"/>
    <n v="7.1429125888749398"/>
    <n v="2494"/>
    <n v="135.94546912590201"/>
    <n v="0.42842740676495999"/>
    <n v="14.335243712055499"/>
    <n v="396"/>
    <n v="2.9838211099720802"/>
    <n v="-0.22695632320825901"/>
    <n v="11.130494341870101"/>
    <n v="2273"/>
    <n v="27.657413110426699"/>
    <n v="-17.574515954664299"/>
    <n v="11.5767060331299"/>
  </r>
  <r>
    <x v="2"/>
    <x v="30"/>
    <n v="0.64068097330179197"/>
    <n v="1831"/>
    <n v="7441.6542872747104"/>
    <n v="5161"/>
    <n v="287.54149389653202"/>
    <n v="24.884356520054201"/>
    <n v="120"/>
    <n v="294.2"/>
    <n v="3.4041223464962398"/>
    <n v="8.2155674503537899"/>
    <n v="123"/>
    <n v="268.87804878048797"/>
    <n v="3.0195094770495499"/>
    <n v="7.0708337519981601"/>
    <n v="123"/>
    <n v="1032.5447154471501"/>
    <n v="13.248319396847201"/>
    <n v="6.4027902673063704"/>
    <n v="1831"/>
    <n v="135.105406881486"/>
    <n v="-0.18649436674436701"/>
    <n v="12.8995743978244"/>
    <n v="323"/>
    <n v="2.9156211581141398"/>
    <n v="-0.28522178042853902"/>
    <n v="10.133134526176301"/>
    <n v="1574"/>
    <n v="24.5233163913596"/>
    <n v="-19.790516223612201"/>
    <n v="10.5105081118061"/>
  </r>
  <r>
    <x v="2"/>
    <x v="31"/>
    <n v="0.67625963248370002"/>
    <n v="1227"/>
    <n v="7529.1964140179298"/>
    <n v="4381"/>
    <n v="287.19848664688499"/>
    <n v="22.786478886099101"/>
    <n v="102"/>
    <n v="278.14705882352899"/>
    <n v="3.1029002320185799"/>
    <n v="7.0886676978602896"/>
    <n v="104"/>
    <n v="268.74038461538498"/>
    <n v="2.83434426652892"/>
    <n v="6.0536838842975298"/>
    <n v="104"/>
    <n v="1018.2211538461499"/>
    <n v="12.0035778985507"/>
    <n v="5.4595729813664802"/>
    <n v="1227"/>
    <n v="132.829665851671"/>
    <n v="-1.12294693504117"/>
    <n v="11.5157897987191"/>
    <n v="209"/>
    <n v="3.4512167613601901"/>
    <n v="-0.32068524590163899"/>
    <n v="8.8254728877679405"/>
    <n v="1119"/>
    <n v="22.552457551385199"/>
    <n v="-22.1329123048668"/>
    <n v="9.4926211432506893"/>
  </r>
  <r>
    <x v="2"/>
    <x v="32"/>
    <n v="0.778335766423355"/>
    <n v="587"/>
    <n v="7873.4293015332196"/>
    <n v="3786"/>
    <n v="295.53142630744901"/>
    <n v="19.0362295298468"/>
    <m/>
    <m/>
    <m/>
    <m/>
    <m/>
    <m/>
    <m/>
    <m/>
    <m/>
    <m/>
    <m/>
    <m/>
    <n v="587"/>
    <n v="120.93696763202701"/>
    <n v="-1.13149960285941"/>
    <n v="9.7201834789515296"/>
    <n v="107"/>
    <n v="3.0278829847203701"/>
    <n v="-0.32406902452937802"/>
    <n v="7.6387050770108296"/>
    <n v="80"/>
    <n v="20.947500000000002"/>
    <n v="-21.671220564731001"/>
    <n v="7.9685782898241904"/>
  </r>
  <r>
    <x v="2"/>
    <x v="33"/>
    <n v="0.74641672196416697"/>
    <m/>
    <m/>
    <n v="2761"/>
    <n v="295.69362549800798"/>
    <n v="14.186045635639299"/>
    <m/>
    <m/>
    <m/>
    <m/>
    <m/>
    <m/>
    <m/>
    <m/>
    <m/>
    <m/>
    <m/>
    <m/>
    <m/>
    <m/>
    <m/>
    <m/>
    <m/>
    <m/>
    <m/>
    <m/>
    <m/>
    <m/>
    <m/>
    <m/>
  </r>
  <r>
    <x v="2"/>
    <x v="34"/>
    <n v="0.86432307043441603"/>
    <m/>
    <m/>
    <n v="2242"/>
    <n v="295.55146297948198"/>
    <n v="12.2580731489741"/>
    <m/>
    <m/>
    <m/>
    <m/>
    <m/>
    <m/>
    <m/>
    <m/>
    <m/>
    <m/>
    <m/>
    <m/>
    <m/>
    <m/>
    <m/>
    <m/>
    <m/>
    <m/>
    <m/>
    <m/>
    <m/>
    <m/>
    <m/>
    <m/>
  </r>
  <r>
    <x v="2"/>
    <x v="35"/>
    <n v="0.92171428571428604"/>
    <m/>
    <m/>
    <n v="131"/>
    <n v="340.57694656488502"/>
    <n v="11.2732824427481"/>
    <m/>
    <m/>
    <m/>
    <m/>
    <m/>
    <m/>
    <m/>
    <m/>
    <m/>
    <m/>
    <m/>
    <m/>
    <m/>
    <m/>
    <m/>
    <m/>
    <m/>
    <m/>
    <m/>
    <m/>
    <m/>
    <m/>
    <m/>
    <m/>
  </r>
  <r>
    <x v="3"/>
    <x v="0"/>
    <n v="0"/>
    <m/>
    <m/>
    <n v="52"/>
    <n v="-96.134423076923099"/>
    <n v="32.455500000000001"/>
    <m/>
    <m/>
    <m/>
    <m/>
    <m/>
    <m/>
    <m/>
    <m/>
    <m/>
    <m/>
    <m/>
    <m/>
    <m/>
    <m/>
    <m/>
    <m/>
    <m/>
    <m/>
    <m/>
    <m/>
    <m/>
    <m/>
    <m/>
    <m/>
  </r>
  <r>
    <x v="3"/>
    <x v="1"/>
    <n v="0.24893805309734501"/>
    <n v="74"/>
    <n v="3824.7432432432402"/>
    <n v="89"/>
    <n v="-100.271011235955"/>
    <n v="34.639820224719102"/>
    <m/>
    <m/>
    <m/>
    <m/>
    <m/>
    <m/>
    <m/>
    <m/>
    <m/>
    <m/>
    <m/>
    <m/>
    <n v="74"/>
    <n v="130.972972972973"/>
    <n v="0.65528089887640395"/>
    <n v="16.0496292134832"/>
    <m/>
    <m/>
    <m/>
    <m/>
    <n v="72"/>
    <n v="49.6"/>
    <n v="0.36559090909090902"/>
    <n v="11.133749999999999"/>
  </r>
  <r>
    <x v="3"/>
    <x v="2"/>
    <n v="0"/>
    <n v="58"/>
    <n v="4049.4827586206902"/>
    <n v="70"/>
    <n v="-21.5012857142857"/>
    <n v="32.786014285714302"/>
    <m/>
    <m/>
    <m/>
    <m/>
    <m/>
    <m/>
    <m/>
    <m/>
    <m/>
    <m/>
    <m/>
    <m/>
    <n v="58"/>
    <n v="127.672413793103"/>
    <n v="0.76122857142857103"/>
    <n v="15.1092571428571"/>
    <m/>
    <m/>
    <m/>
    <m/>
    <n v="58"/>
    <n v="43.313793103448297"/>
    <n v="0.32574999999999998"/>
    <n v="11.7227794117647"/>
  </r>
  <r>
    <x v="3"/>
    <x v="3"/>
    <n v="6.7586206896551697E-3"/>
    <n v="84"/>
    <n v="4313.4047619047597"/>
    <n v="98"/>
    <n v="-11.7154081632653"/>
    <n v="32.198622448979599"/>
    <m/>
    <m/>
    <m/>
    <m/>
    <m/>
    <m/>
    <m/>
    <m/>
    <m/>
    <m/>
    <m/>
    <m/>
    <n v="84"/>
    <n v="132.392857142857"/>
    <n v="1.78221428571429"/>
    <n v="13.021469387755101"/>
    <m/>
    <m/>
    <m/>
    <m/>
    <n v="84"/>
    <n v="53.414285714285697"/>
    <n v="0.76015306122449"/>
    <n v="9.4534285714285708"/>
  </r>
  <r>
    <x v="3"/>
    <x v="4"/>
    <n v="0"/>
    <n v="99"/>
    <n v="4206.0303030303003"/>
    <n v="129"/>
    <n v="-39.845038759689899"/>
    <n v="33.305023255814"/>
    <m/>
    <m/>
    <m/>
    <m/>
    <m/>
    <m/>
    <m/>
    <m/>
    <m/>
    <m/>
    <m/>
    <m/>
    <n v="99"/>
    <n v="125.787878787879"/>
    <n v="2.0985271317829501"/>
    <n v="14.875007751938"/>
    <m/>
    <m/>
    <m/>
    <m/>
    <n v="98"/>
    <n v="39.768367346938803"/>
    <n v="0.51324806201550399"/>
    <n v="11.597255813953501"/>
  </r>
  <r>
    <x v="3"/>
    <x v="5"/>
    <n v="0.109056603773585"/>
    <n v="143"/>
    <n v="4734.5524475524498"/>
    <n v="190"/>
    <n v="-14.338052631579"/>
    <n v="33.760536842105303"/>
    <m/>
    <m/>
    <m/>
    <m/>
    <m/>
    <m/>
    <m/>
    <m/>
    <m/>
    <m/>
    <m/>
    <m/>
    <n v="143"/>
    <n v="129.86713286713299"/>
    <n v="1.33437894736842"/>
    <n v="16.334284210526299"/>
    <m/>
    <m/>
    <m/>
    <m/>
    <n v="143"/>
    <n v="44.402797202797203"/>
    <n v="0.59126315789473705"/>
    <n v="13.4871052631579"/>
  </r>
  <r>
    <x v="3"/>
    <x v="6"/>
    <n v="7.8223350253807097E-2"/>
    <n v="237"/>
    <n v="4940.7594936708902"/>
    <n v="297"/>
    <n v="18.2094276094276"/>
    <n v="31.775434343434402"/>
    <m/>
    <m/>
    <m/>
    <m/>
    <m/>
    <m/>
    <m/>
    <m/>
    <m/>
    <m/>
    <m/>
    <m/>
    <n v="237"/>
    <n v="135.79746835443001"/>
    <n v="0.80991582491582503"/>
    <n v="13.6407407407407"/>
    <m/>
    <m/>
    <m/>
    <m/>
    <n v="232"/>
    <n v="44.354310344827603"/>
    <n v="0.50081292517006804"/>
    <n v="11.3621591836735"/>
  </r>
  <r>
    <x v="3"/>
    <x v="7"/>
    <n v="0.198912529550827"/>
    <n v="198"/>
    <n v="4940.2272727272702"/>
    <n v="324"/>
    <n v="14.443981481481501"/>
    <n v="32.289969135802501"/>
    <m/>
    <m/>
    <m/>
    <m/>
    <m/>
    <m/>
    <m/>
    <m/>
    <m/>
    <m/>
    <m/>
    <m/>
    <n v="198"/>
    <n v="136.51515151515201"/>
    <n v="2.1356851851851899"/>
    <n v="16.1007191358025"/>
    <m/>
    <m/>
    <m/>
    <m/>
    <n v="192"/>
    <n v="44.654687500000001"/>
    <n v="0.64555660377358504"/>
    <n v="13.765282075471699"/>
  </r>
  <r>
    <x v="3"/>
    <x v="8"/>
    <n v="0.30069377990430601"/>
    <n v="198"/>
    <n v="4992.5202020201996"/>
    <n v="313"/>
    <n v="25.5633865814697"/>
    <n v="32.727111821086297"/>
    <m/>
    <m/>
    <m/>
    <m/>
    <m/>
    <m/>
    <m/>
    <m/>
    <m/>
    <m/>
    <m/>
    <m/>
    <n v="198"/>
    <n v="142.63131313131299"/>
    <n v="2.3072044728434502"/>
    <n v="15.906527156549499"/>
    <m/>
    <m/>
    <m/>
    <m/>
    <n v="197"/>
    <n v="42.482233502538101"/>
    <n v="0.69872258064516102"/>
    <n v="13.4582264516129"/>
  </r>
  <r>
    <x v="3"/>
    <x v="9"/>
    <n v="0.16296907216494799"/>
    <n v="276"/>
    <n v="5149.5326086956502"/>
    <n v="383"/>
    <n v="69.871749347258401"/>
    <n v="34.0956109660575"/>
    <m/>
    <m/>
    <m/>
    <m/>
    <m/>
    <m/>
    <m/>
    <m/>
    <m/>
    <m/>
    <m/>
    <m/>
    <n v="276"/>
    <n v="141.344202898551"/>
    <n v="2.6310731070496098"/>
    <n v="17.260535248041801"/>
    <m/>
    <m/>
    <m/>
    <m/>
    <n v="268"/>
    <n v="39.0843283582089"/>
    <n v="0.89118997361477603"/>
    <n v="14.999370448548801"/>
  </r>
  <r>
    <x v="3"/>
    <x v="10"/>
    <n v="0.119529411764706"/>
    <n v="264"/>
    <n v="5262.3560606060601"/>
    <n v="389"/>
    <n v="37.390308483290497"/>
    <n v="34.313750642673497"/>
    <m/>
    <m/>
    <m/>
    <m/>
    <m/>
    <m/>
    <m/>
    <m/>
    <m/>
    <m/>
    <m/>
    <m/>
    <n v="264"/>
    <n v="138.21212121212099"/>
    <n v="3.3143341902313601"/>
    <n v="17.638452442159402"/>
    <m/>
    <m/>
    <m/>
    <m/>
    <n v="257"/>
    <n v="38.280155642023303"/>
    <n v="0.64813695090439205"/>
    <n v="15.2577372093023"/>
  </r>
  <r>
    <x v="3"/>
    <x v="11"/>
    <n v="5.4777397260274002E-2"/>
    <n v="286"/>
    <n v="5080.8846153846198"/>
    <n v="432"/>
    <n v="97.296226851851799"/>
    <n v="32.890333333333302"/>
    <m/>
    <m/>
    <m/>
    <m/>
    <m/>
    <m/>
    <m/>
    <m/>
    <m/>
    <m/>
    <m/>
    <m/>
    <n v="286"/>
    <n v="143.339160839161"/>
    <n v="3.6058379629629602"/>
    <n v="16.7481458333333"/>
    <m/>
    <m/>
    <m/>
    <m/>
    <n v="278"/>
    <n v="38.427338129496398"/>
    <n v="1.16359302325581"/>
    <n v="14.5499909302326"/>
  </r>
  <r>
    <x v="3"/>
    <x v="12"/>
    <n v="8.5669957686883E-2"/>
    <n v="368"/>
    <n v="5093.4864130434798"/>
    <n v="560"/>
    <n v="134.26953571428501"/>
    <n v="32.597439285714302"/>
    <m/>
    <m/>
    <m/>
    <m/>
    <m/>
    <m/>
    <m/>
    <m/>
    <m/>
    <m/>
    <m/>
    <m/>
    <n v="368"/>
    <n v="148.34510869565199"/>
    <n v="3.5139749999999998"/>
    <n v="16.057762499999999"/>
    <m/>
    <m/>
    <m/>
    <m/>
    <n v="362"/>
    <n v="38.966850828729299"/>
    <n v="0.66949909584086797"/>
    <n v="14.167228028933099"/>
  </r>
  <r>
    <x v="3"/>
    <x v="13"/>
    <n v="0.14190062111801199"/>
    <n v="405"/>
    <n v="5018.2074074074098"/>
    <n v="606"/>
    <n v="146.5749669967"/>
    <n v="32.602080858085799"/>
    <m/>
    <m/>
    <m/>
    <m/>
    <m/>
    <m/>
    <m/>
    <m/>
    <m/>
    <m/>
    <m/>
    <m/>
    <n v="405"/>
    <n v="147.328395061728"/>
    <n v="2.6249983471074398"/>
    <n v="15.804132231404999"/>
    <m/>
    <m/>
    <m/>
    <m/>
    <n v="402"/>
    <n v="42.189054726368198"/>
    <n v="0.70227076411960099"/>
    <n v="13.827889036544899"/>
  </r>
  <r>
    <x v="3"/>
    <x v="14"/>
    <n v="0.10958887545344601"/>
    <n v="459"/>
    <n v="4973.3006535947698"/>
    <n v="622"/>
    <n v="145.65612540192899"/>
    <n v="33.818959807073902"/>
    <m/>
    <m/>
    <m/>
    <m/>
    <m/>
    <m/>
    <m/>
    <m/>
    <m/>
    <m/>
    <m/>
    <m/>
    <n v="459"/>
    <n v="156.29193899782101"/>
    <n v="2.94121221864952"/>
    <n v="16.069207395498399"/>
    <m/>
    <m/>
    <m/>
    <m/>
    <n v="449"/>
    <n v="35.765256124721603"/>
    <n v="0.68081361426256104"/>
    <n v="14.639993679092401"/>
  </r>
  <r>
    <x v="3"/>
    <x v="15"/>
    <n v="9.7574578469520099E-2"/>
    <n v="387"/>
    <n v="4896.4832041343698"/>
    <n v="566"/>
    <n v="106.92699646643101"/>
    <n v="32.189863957597197"/>
    <m/>
    <m/>
    <m/>
    <m/>
    <m/>
    <m/>
    <m/>
    <m/>
    <m/>
    <m/>
    <m/>
    <m/>
    <n v="387"/>
    <n v="151.42894056847501"/>
    <n v="1.87346996466431"/>
    <n v="15.3457208480565"/>
    <m/>
    <m/>
    <m/>
    <m/>
    <n v="379"/>
    <n v="36.6039577836411"/>
    <n v="0.75135262206148301"/>
    <n v="13.533303435804701"/>
  </r>
  <r>
    <x v="3"/>
    <x v="16"/>
    <n v="0.14692922374429199"/>
    <n v="427"/>
    <n v="5077.2412177985998"/>
    <n v="608"/>
    <n v="131.97463815789499"/>
    <n v="32.275187500000001"/>
    <m/>
    <m/>
    <m/>
    <m/>
    <m/>
    <m/>
    <m/>
    <m/>
    <m/>
    <m/>
    <m/>
    <m/>
    <n v="427"/>
    <n v="151.548009367681"/>
    <n v="2.0984391447368398"/>
    <n v="15.319422697368401"/>
    <m/>
    <m/>
    <m/>
    <m/>
    <n v="413"/>
    <n v="35.496125907990297"/>
    <n v="0.82159798994974897"/>
    <n v="13.606854773869401"/>
  </r>
  <r>
    <x v="3"/>
    <x v="17"/>
    <n v="0.195958974358974"/>
    <n v="455"/>
    <n v="5210.9208791208803"/>
    <n v="700"/>
    <n v="208.04674285714299"/>
    <n v="32.717431428571501"/>
    <m/>
    <m/>
    <m/>
    <m/>
    <m/>
    <m/>
    <m/>
    <m/>
    <m/>
    <m/>
    <m/>
    <m/>
    <n v="455"/>
    <n v="158.89450549450501"/>
    <n v="2.7325685714285699"/>
    <n v="15.8751"/>
    <m/>
    <m/>
    <m/>
    <m/>
    <n v="448"/>
    <n v="37.068080357142797"/>
    <n v="1.0521098265896001"/>
    <n v="14.1942130057803"/>
  </r>
  <r>
    <x v="3"/>
    <x v="18"/>
    <n v="0.16464212678936599"/>
    <n v="455"/>
    <n v="4859.90769230769"/>
    <n v="665"/>
    <n v="119.59569924812"/>
    <n v="31.156584962406001"/>
    <m/>
    <m/>
    <m/>
    <m/>
    <m/>
    <m/>
    <m/>
    <m/>
    <m/>
    <m/>
    <m/>
    <m/>
    <n v="455"/>
    <n v="147.406593406593"/>
    <n v="1.92276992481203"/>
    <n v="14.2839203007519"/>
    <m/>
    <m/>
    <m/>
    <m/>
    <n v="446"/>
    <n v="35.278475336322899"/>
    <n v="1.12961398176292"/>
    <n v="12.0783396656535"/>
  </r>
  <r>
    <x v="3"/>
    <x v="19"/>
    <n v="0.17119767441860501"/>
    <n v="359"/>
    <n v="4881.3788300835704"/>
    <n v="575"/>
    <n v="129.747008695652"/>
    <n v="28.564107826087"/>
    <m/>
    <m/>
    <m/>
    <m/>
    <m/>
    <m/>
    <m/>
    <m/>
    <m/>
    <m/>
    <m/>
    <m/>
    <n v="359"/>
    <n v="145.87465181058499"/>
    <n v="1.6031742160278699"/>
    <n v="13.0144965156795"/>
    <m/>
    <m/>
    <m/>
    <m/>
    <n v="348"/>
    <n v="38.047126436781603"/>
    <n v="1.91628241563055"/>
    <n v="10.7655992895204"/>
  </r>
  <r>
    <x v="3"/>
    <x v="20"/>
    <n v="7.9445178335534994E-2"/>
    <n v="300"/>
    <n v="4823.7766666666703"/>
    <n v="525"/>
    <n v="106.526552380952"/>
    <n v="26.223268571428601"/>
    <m/>
    <m/>
    <m/>
    <m/>
    <m/>
    <m/>
    <m/>
    <m/>
    <m/>
    <m/>
    <m/>
    <m/>
    <n v="300"/>
    <n v="145.113333333333"/>
    <n v="1.35579047619048"/>
    <n v="11.505409523809501"/>
    <m/>
    <m/>
    <m/>
    <m/>
    <n v="296"/>
    <n v="37.509459459459499"/>
    <n v="1.3508665377175999"/>
    <n v="9.6396999999999995"/>
  </r>
  <r>
    <x v="3"/>
    <x v="21"/>
    <n v="0.100879904875149"/>
    <n v="296"/>
    <n v="4921.8074324324298"/>
    <n v="574"/>
    <n v="105.893222996516"/>
    <n v="24.257982578397201"/>
    <m/>
    <m/>
    <m/>
    <m/>
    <m/>
    <m/>
    <m/>
    <m/>
    <m/>
    <m/>
    <m/>
    <m/>
    <n v="296"/>
    <n v="143.222972972973"/>
    <n v="1.65157839721254"/>
    <n v="10.446919860627199"/>
    <m/>
    <m/>
    <m/>
    <m/>
    <n v="277"/>
    <n v="38.421660649819501"/>
    <n v="1.0043745519713301"/>
    <n v="8.9938279569892501"/>
  </r>
  <r>
    <x v="3"/>
    <x v="22"/>
    <n v="0.17633128834355799"/>
    <n v="301"/>
    <n v="5111.1096345514998"/>
    <n v="561"/>
    <n v="131.19315508021401"/>
    <n v="25.556069518716601"/>
    <m/>
    <m/>
    <m/>
    <m/>
    <m/>
    <m/>
    <m/>
    <m/>
    <m/>
    <m/>
    <m/>
    <m/>
    <n v="301"/>
    <n v="140.42857142857099"/>
    <n v="1.6618124999999999"/>
    <n v="11.401244642857099"/>
    <m/>
    <m/>
    <m/>
    <m/>
    <n v="288"/>
    <n v="39.584375000000001"/>
    <n v="0.52480769230769198"/>
    <n v="9.5179113553113694"/>
  </r>
  <r>
    <x v="3"/>
    <x v="23"/>
    <n v="5.7699579831932801E-2"/>
    <n v="318"/>
    <n v="4833.5597484276695"/>
    <n v="561"/>
    <n v="103.80819964349401"/>
    <n v="23.797427807486599"/>
    <m/>
    <m/>
    <m/>
    <m/>
    <m/>
    <m/>
    <m/>
    <m/>
    <m/>
    <m/>
    <m/>
    <m/>
    <n v="318"/>
    <n v="140.18553459119499"/>
    <n v="1.30035294117647"/>
    <n v="9.9009696969696908"/>
    <m/>
    <m/>
    <m/>
    <m/>
    <n v="294"/>
    <n v="39.8792517006802"/>
    <n v="-3.0205504587155901E-2"/>
    <n v="8.0072930275229304"/>
  </r>
  <r>
    <x v="3"/>
    <x v="24"/>
    <n v="5.1613566289825302E-2"/>
    <n v="316"/>
    <n v="4890.4620253164603"/>
    <n v="591"/>
    <n v="100.90675126903599"/>
    <n v="23.350874788494099"/>
    <m/>
    <m/>
    <m/>
    <m/>
    <m/>
    <m/>
    <m/>
    <m/>
    <m/>
    <m/>
    <m/>
    <m/>
    <n v="316"/>
    <n v="136.661392405063"/>
    <n v="1.5349086294416201"/>
    <n v="9.6246818950930706"/>
    <m/>
    <m/>
    <m/>
    <m/>
    <n v="306"/>
    <n v="33.593137254901997"/>
    <n v="-0.835229565217391"/>
    <n v="8.3573200000000103"/>
  </r>
  <r>
    <x v="3"/>
    <x v="25"/>
    <n v="4.1756756756756802E-2"/>
    <n v="212"/>
    <n v="4913.5566037735898"/>
    <n v="384"/>
    <n v="103.83565104166701"/>
    <n v="23.112903645833399"/>
    <m/>
    <m/>
    <m/>
    <m/>
    <m/>
    <m/>
    <m/>
    <m/>
    <m/>
    <m/>
    <m/>
    <m/>
    <n v="212"/>
    <n v="127.731132075472"/>
    <n v="0.93324739583333305"/>
    <n v="9.27669531250001"/>
    <m/>
    <m/>
    <m/>
    <m/>
    <n v="208"/>
    <n v="35.294711538461499"/>
    <n v="-1.3575921052631601"/>
    <n v="7.9830171052631496"/>
  </r>
  <r>
    <x v="3"/>
    <x v="26"/>
    <n v="9.18143459915612E-2"/>
    <n v="191"/>
    <n v="5265.2356020942398"/>
    <n v="392"/>
    <n v="121.60632653061199"/>
    <n v="22.614943877550999"/>
    <m/>
    <m/>
    <m/>
    <m/>
    <m/>
    <m/>
    <m/>
    <m/>
    <m/>
    <m/>
    <m/>
    <m/>
    <n v="191"/>
    <n v="142.13089005235599"/>
    <n v="1.1725637755102001"/>
    <n v="9.1011249999999997"/>
    <m/>
    <m/>
    <m/>
    <m/>
    <n v="187"/>
    <n v="35.213368983957203"/>
    <n v="-2.1768155844155799"/>
    <n v="7.4940950649350704"/>
  </r>
  <r>
    <x v="3"/>
    <x v="27"/>
    <n v="2.5373961218836599E-2"/>
    <n v="211"/>
    <n v="4871.4549763033201"/>
    <n v="409"/>
    <n v="94.562909535452306"/>
    <n v="20.4988581907091"/>
    <m/>
    <m/>
    <m/>
    <m/>
    <m/>
    <m/>
    <m/>
    <m/>
    <m/>
    <m/>
    <m/>
    <m/>
    <n v="211"/>
    <n v="126.47393364928899"/>
    <n v="0.27982151589242099"/>
    <n v="7.6806454767726198"/>
    <m/>
    <m/>
    <m/>
    <m/>
    <n v="193"/>
    <n v="26.5834196891192"/>
    <n v="-2.5897780612244898"/>
    <n v="6.5519548469387798"/>
  </r>
  <r>
    <x v="3"/>
    <x v="28"/>
    <n v="8.2155688622754505E-2"/>
    <n v="183"/>
    <n v="5347.8360655737697"/>
    <n v="375"/>
    <n v="85.42"/>
    <n v="20.716466666666701"/>
    <m/>
    <m/>
    <m/>
    <m/>
    <m/>
    <m/>
    <m/>
    <m/>
    <m/>
    <m/>
    <m/>
    <m/>
    <n v="183"/>
    <n v="126.32786885245901"/>
    <n v="0.240629333333334"/>
    <n v="8.1756266666666697"/>
    <m/>
    <m/>
    <m/>
    <m/>
    <n v="171"/>
    <n v="26.065497076023401"/>
    <n v="-3.2388044077134999"/>
    <n v="6.3412716253443504"/>
  </r>
  <r>
    <x v="3"/>
    <x v="29"/>
    <n v="0.158415637860082"/>
    <n v="104"/>
    <n v="5438.2019230769201"/>
    <n v="284"/>
    <n v="150.34433098591501"/>
    <n v="17.804228873239399"/>
    <m/>
    <m/>
    <m/>
    <m/>
    <m/>
    <m/>
    <m/>
    <m/>
    <m/>
    <m/>
    <m/>
    <m/>
    <n v="104"/>
    <n v="128.336538461538"/>
    <n v="0.13060563380281701"/>
    <n v="7.1097359154929602"/>
    <m/>
    <m/>
    <m/>
    <m/>
    <n v="86"/>
    <n v="23.519767441860498"/>
    <n v="-4.5472683823529403"/>
    <n v="5.8835794117647104"/>
  </r>
  <r>
    <x v="3"/>
    <x v="30"/>
    <n v="0.169856262833676"/>
    <n v="72"/>
    <n v="5556.75"/>
    <n v="292"/>
    <n v="123.42476027397301"/>
    <n v="14.2924589041096"/>
    <m/>
    <m/>
    <m/>
    <m/>
    <m/>
    <m/>
    <m/>
    <m/>
    <m/>
    <m/>
    <m/>
    <m/>
    <n v="72"/>
    <n v="122.819444444444"/>
    <n v="0.54010958904109596"/>
    <n v="5.3765924657534203"/>
    <m/>
    <m/>
    <m/>
    <m/>
    <n v="65"/>
    <n v="21.42"/>
    <n v="-3.4288596491228098"/>
    <n v="4.4872684210526304"/>
  </r>
  <r>
    <x v="3"/>
    <x v="31"/>
    <n v="2.1004901960784299E-2"/>
    <n v="51"/>
    <n v="5038.3137254902003"/>
    <n v="265"/>
    <n v="131.042"/>
    <n v="13.725083018867901"/>
    <m/>
    <m/>
    <m/>
    <m/>
    <m/>
    <m/>
    <m/>
    <m/>
    <m/>
    <m/>
    <m/>
    <m/>
    <n v="51"/>
    <n v="135.31372549019599"/>
    <n v="0.21918113207547199"/>
    <n v="5.2424566037735802"/>
    <m/>
    <m/>
    <m/>
    <m/>
    <m/>
    <m/>
    <m/>
    <m/>
  </r>
  <r>
    <x v="3"/>
    <x v="32"/>
    <n v="5.9453376205787799E-2"/>
    <m/>
    <m/>
    <n v="206"/>
    <n v="115.764902912621"/>
    <n v="10.734757281553399"/>
    <m/>
    <m/>
    <m/>
    <m/>
    <m/>
    <m/>
    <m/>
    <m/>
    <m/>
    <m/>
    <m/>
    <m/>
    <m/>
    <m/>
    <m/>
    <m/>
    <m/>
    <m/>
    <m/>
    <m/>
    <m/>
    <m/>
    <m/>
    <m/>
  </r>
  <r>
    <x v="3"/>
    <x v="33"/>
    <n v="4.9019607843137303E-2"/>
    <m/>
    <m/>
    <n v="79"/>
    <n v="70.241392405063294"/>
    <n v="9.7177215189873394"/>
    <m/>
    <m/>
    <m/>
    <m/>
    <m/>
    <m/>
    <m/>
    <m/>
    <m/>
    <m/>
    <m/>
    <m/>
    <m/>
    <m/>
    <m/>
    <m/>
    <m/>
    <m/>
    <m/>
    <m/>
    <m/>
    <m/>
    <m/>
    <m/>
  </r>
  <r>
    <x v="3"/>
    <x v="34"/>
    <n v="8.5321100917431208E-3"/>
    <m/>
    <m/>
    <n v="65"/>
    <n v="53.287846153846203"/>
    <n v="9.0446153846153905"/>
    <m/>
    <m/>
    <m/>
    <m/>
    <m/>
    <m/>
    <m/>
    <m/>
    <m/>
    <m/>
    <m/>
    <m/>
    <m/>
    <m/>
    <m/>
    <m/>
    <m/>
    <m/>
    <m/>
    <m/>
    <m/>
    <m/>
    <m/>
    <m/>
  </r>
  <r>
    <x v="4"/>
    <x v="0"/>
    <n v="6.5907172995780597E-2"/>
    <n v="174"/>
    <n v="3337.3735632183898"/>
    <n v="205"/>
    <n v="-26.1567317073171"/>
    <n v="33.387312195121901"/>
    <m/>
    <m/>
    <m/>
    <m/>
    <m/>
    <m/>
    <m/>
    <m/>
    <m/>
    <m/>
    <m/>
    <m/>
    <n v="174"/>
    <n v="127.40229885057499"/>
    <n v="1.1930585365853701"/>
    <n v="17.4703609756098"/>
    <m/>
    <m/>
    <m/>
    <m/>
    <n v="172"/>
    <n v="42.619186046511601"/>
    <n v="0.79556650246305505"/>
    <n v="14.029940886699499"/>
  </r>
  <r>
    <x v="4"/>
    <x v="1"/>
    <n v="7.1614035087719297E-2"/>
    <n v="221"/>
    <n v="3380.7149321267002"/>
    <n v="246"/>
    <n v="-59.6348780487805"/>
    <n v="33.538983739837398"/>
    <m/>
    <m/>
    <m/>
    <m/>
    <m/>
    <m/>
    <m/>
    <m/>
    <m/>
    <m/>
    <m/>
    <m/>
    <n v="221"/>
    <n v="135.22171945701399"/>
    <n v="1.6625203252032501"/>
    <n v="17.395593495935"/>
    <m/>
    <m/>
    <m/>
    <m/>
    <n v="220"/>
    <n v="41.071363636363699"/>
    <n v="0.70460493827160497"/>
    <n v="14.2328806584362"/>
  </r>
  <r>
    <x v="4"/>
    <x v="2"/>
    <n v="3.9107142857142903E-2"/>
    <n v="183"/>
    <n v="3479.8251366120198"/>
    <n v="233"/>
    <n v="-8.23442060085838"/>
    <n v="31.129403433476401"/>
    <m/>
    <m/>
    <m/>
    <m/>
    <m/>
    <m/>
    <m/>
    <m/>
    <m/>
    <m/>
    <m/>
    <m/>
    <n v="183"/>
    <n v="132.32786885245901"/>
    <n v="1.46274248927039"/>
    <n v="14.899017167382"/>
    <m/>
    <m/>
    <m/>
    <m/>
    <n v="182"/>
    <n v="39.061538461538497"/>
    <n v="0.56994323144104797"/>
    <n v="12.087980349345001"/>
  </r>
  <r>
    <x v="4"/>
    <x v="3"/>
    <n v="0.115055762081784"/>
    <n v="151"/>
    <n v="3838.0264900662301"/>
    <n v="194"/>
    <n v="-96.331237113402096"/>
    <n v="33.5090567010309"/>
    <m/>
    <m/>
    <m/>
    <m/>
    <m/>
    <m/>
    <m/>
    <m/>
    <m/>
    <m/>
    <m/>
    <m/>
    <n v="151"/>
    <n v="140.98675496688699"/>
    <n v="2.5694639175257699"/>
    <n v="15.837474226804099"/>
    <m/>
    <m/>
    <m/>
    <m/>
    <n v="149"/>
    <n v="45.156375838926202"/>
    <n v="0.67130569948186503"/>
    <n v="12.9667357512953"/>
  </r>
  <r>
    <x v="4"/>
    <x v="4"/>
    <n v="8.3846153846153904E-2"/>
    <n v="164"/>
    <n v="3802.60365853659"/>
    <n v="214"/>
    <n v="-104.36523364486"/>
    <n v="34.394523364485998"/>
    <m/>
    <m/>
    <m/>
    <m/>
    <m/>
    <m/>
    <m/>
    <m/>
    <m/>
    <m/>
    <m/>
    <m/>
    <n v="164"/>
    <n v="133.164634146341"/>
    <n v="2.0779065420560698"/>
    <n v="17.542897196261698"/>
    <m/>
    <m/>
    <m/>
    <m/>
    <n v="159"/>
    <n v="36.375471698113202"/>
    <n v="1.2227298578199099"/>
    <n v="15.6871611374408"/>
  </r>
  <r>
    <x v="4"/>
    <x v="5"/>
    <n v="0.101741071428571"/>
    <n v="214"/>
    <n v="3793.4018691588799"/>
    <n v="308"/>
    <n v="-72.538831168831194"/>
    <n v="32.945613636363603"/>
    <m/>
    <m/>
    <m/>
    <m/>
    <m/>
    <m/>
    <m/>
    <m/>
    <m/>
    <m/>
    <m/>
    <m/>
    <n v="214"/>
    <n v="129.26635514018699"/>
    <n v="1.0892500000000001"/>
    <n v="17.221392857142899"/>
    <m/>
    <m/>
    <m/>
    <m/>
    <n v="212"/>
    <n v="38.638679245283001"/>
    <n v="1.3511827242524901"/>
    <n v="15.2853820598006"/>
  </r>
  <r>
    <x v="4"/>
    <x v="6"/>
    <n v="9.5429864253393698E-2"/>
    <n v="175"/>
    <n v="3698.9428571428598"/>
    <n v="276"/>
    <n v="17.3226086956522"/>
    <n v="27.379242753623199"/>
    <m/>
    <m/>
    <m/>
    <m/>
    <m/>
    <m/>
    <m/>
    <m/>
    <m/>
    <m/>
    <m/>
    <m/>
    <n v="175"/>
    <n v="132.474285714286"/>
    <n v="1.0613079710144899"/>
    <n v="12.710105072463801"/>
    <m/>
    <m/>
    <m/>
    <m/>
    <n v="173"/>
    <n v="38.032369942196503"/>
    <n v="0.92518681318681395"/>
    <n v="9.8437040293040408"/>
  </r>
  <r>
    <x v="4"/>
    <x v="7"/>
    <n v="0.35853300733496302"/>
    <n v="151"/>
    <n v="4275.3245033112598"/>
    <n v="340"/>
    <n v="8.8684705882353096"/>
    <n v="30.560244117647098"/>
    <m/>
    <m/>
    <m/>
    <m/>
    <m/>
    <m/>
    <m/>
    <m/>
    <m/>
    <m/>
    <m/>
    <m/>
    <n v="151"/>
    <n v="148.63576158940401"/>
    <n v="4.1781499999999996"/>
    <n v="16.865314705882302"/>
    <m/>
    <m/>
    <m/>
    <m/>
    <n v="146"/>
    <n v="44.296575342465701"/>
    <n v="1.5617278106508901"/>
    <n v="13.4396520710059"/>
  </r>
  <r>
    <x v="4"/>
    <x v="8"/>
    <n v="1.0512574850299401"/>
    <n v="142"/>
    <n v="4732.6971830985904"/>
    <n v="254"/>
    <n v="12.0387007874016"/>
    <n v="35.594425196850402"/>
    <m/>
    <m/>
    <m/>
    <m/>
    <m/>
    <m/>
    <m/>
    <m/>
    <m/>
    <m/>
    <m/>
    <m/>
    <n v="142"/>
    <n v="151.57746478873199"/>
    <n v="2.8010393700787399"/>
    <n v="18.906405511810998"/>
    <m/>
    <m/>
    <m/>
    <m/>
    <n v="135"/>
    <n v="48.294074074074103"/>
    <n v="1.8436653061224499"/>
    <n v="16.255419591836699"/>
  </r>
  <r>
    <x v="4"/>
    <x v="9"/>
    <n v="0.50698209718670095"/>
    <n v="194"/>
    <n v="4658.3917525773204"/>
    <n v="309"/>
    <n v="12.4671844660194"/>
    <n v="33.124268608414198"/>
    <m/>
    <m/>
    <m/>
    <m/>
    <m/>
    <m/>
    <m/>
    <m/>
    <m/>
    <m/>
    <m/>
    <m/>
    <n v="194"/>
    <n v="147.90721649484499"/>
    <n v="0.82847077922078005"/>
    <n v="17.086094155844201"/>
    <m/>
    <m/>
    <m/>
    <m/>
    <n v="189"/>
    <n v="42.715343915343901"/>
    <n v="1.71229702970297"/>
    <n v="14.706843564356401"/>
  </r>
  <r>
    <x v="4"/>
    <x v="10"/>
    <n v="0.27165562913907298"/>
    <n v="190"/>
    <n v="4638.8947368421104"/>
    <n v="328"/>
    <n v="33.188932926829303"/>
    <n v="31.602884146341498"/>
    <m/>
    <m/>
    <m/>
    <m/>
    <m/>
    <m/>
    <m/>
    <m/>
    <m/>
    <m/>
    <m/>
    <m/>
    <n v="190"/>
    <n v="149.47368421052599"/>
    <n v="1.4254634146341501"/>
    <n v="15.8795518292683"/>
    <m/>
    <m/>
    <m/>
    <m/>
    <n v="188"/>
    <n v="51.927127659574502"/>
    <n v="1.7581076923076899"/>
    <n v="13.2381686153846"/>
  </r>
  <r>
    <x v="4"/>
    <x v="11"/>
    <n v="0.55951851851851797"/>
    <n v="242"/>
    <n v="4713.3057851239701"/>
    <n v="377"/>
    <n v="107.464880636605"/>
    <n v="33.643824933687"/>
    <m/>
    <m/>
    <m/>
    <m/>
    <m/>
    <m/>
    <m/>
    <m/>
    <m/>
    <m/>
    <m/>
    <m/>
    <n v="242"/>
    <n v="161.19008264462801"/>
    <n v="2.4447845744680898"/>
    <n v="17.227664893617"/>
    <m/>
    <m/>
    <m/>
    <m/>
    <n v="241"/>
    <n v="51.118257261410797"/>
    <n v="1.8897204301075301"/>
    <n v="14.7697862903226"/>
  </r>
  <r>
    <x v="4"/>
    <x v="12"/>
    <n v="0.56871541501976197"/>
    <n v="202"/>
    <n v="4599.91089108911"/>
    <n v="363"/>
    <n v="151.799008264463"/>
    <n v="31.715344352617102"/>
    <m/>
    <m/>
    <m/>
    <m/>
    <m/>
    <m/>
    <m/>
    <m/>
    <m/>
    <m/>
    <m/>
    <m/>
    <n v="202"/>
    <n v="152.48514851485101"/>
    <n v="2.7468467966573802"/>
    <n v="16.719206128133699"/>
    <m/>
    <m/>
    <m/>
    <m/>
    <n v="201"/>
    <n v="49.3786069651742"/>
    <n v="1.6537675070028"/>
    <n v="14.242907282913199"/>
  </r>
  <r>
    <x v="4"/>
    <x v="13"/>
    <n v="0.69169312169312203"/>
    <n v="285"/>
    <n v="4284.3929824561401"/>
    <n v="407"/>
    <n v="134.71117936117901"/>
    <n v="32.502024570024602"/>
    <m/>
    <m/>
    <m/>
    <m/>
    <m/>
    <m/>
    <m/>
    <m/>
    <m/>
    <m/>
    <m/>
    <m/>
    <n v="285"/>
    <n v="159.31929824561399"/>
    <n v="1.58398771498772"/>
    <n v="15.893257985258"/>
    <m/>
    <m/>
    <m/>
    <m/>
    <n v="281"/>
    <n v="50.072597864768703"/>
    <n v="1.3456370370370401"/>
    <n v="13.8012738271605"/>
  </r>
  <r>
    <x v="4"/>
    <x v="14"/>
    <n v="0.39406548431104998"/>
    <n v="355"/>
    <n v="4243.6507042253497"/>
    <n v="485"/>
    <n v="132.690721649485"/>
    <n v="32.361901030927797"/>
    <m/>
    <m/>
    <m/>
    <m/>
    <m/>
    <m/>
    <m/>
    <m/>
    <m/>
    <m/>
    <m/>
    <m/>
    <n v="355"/>
    <n v="165.118309859155"/>
    <n v="2.0650494845360798"/>
    <n v="15.639175257731999"/>
    <m/>
    <m/>
    <m/>
    <m/>
    <n v="354"/>
    <n v="40.735310734463297"/>
    <n v="0.93023602484472001"/>
    <n v="13.9887658385093"/>
  </r>
  <r>
    <x v="4"/>
    <x v="15"/>
    <n v="0.39362913907284802"/>
    <n v="313"/>
    <n v="4324.3801916932898"/>
    <n v="449"/>
    <n v="86.466926503340801"/>
    <n v="33.624093541202697"/>
    <m/>
    <m/>
    <m/>
    <m/>
    <m/>
    <m/>
    <m/>
    <m/>
    <m/>
    <m/>
    <m/>
    <m/>
    <n v="313"/>
    <n v="160.099041533546"/>
    <n v="2.7237973273942102"/>
    <n v="16.484249443207101"/>
    <m/>
    <m/>
    <m/>
    <m/>
    <n v="309"/>
    <n v="40.522977346278303"/>
    <n v="1.02980182232346"/>
    <n v="14.6944505694761"/>
  </r>
  <r>
    <x v="4"/>
    <x v="16"/>
    <n v="0.39562410329985598"/>
    <n v="288"/>
    <n v="4487.3402777777801"/>
    <n v="449"/>
    <n v="144.007661469933"/>
    <n v="31.572628062360799"/>
    <m/>
    <m/>
    <m/>
    <m/>
    <m/>
    <m/>
    <m/>
    <m/>
    <m/>
    <m/>
    <m/>
    <m/>
    <n v="288"/>
    <n v="160.895833333333"/>
    <n v="2.1210825892857099"/>
    <n v="15.3560825892857"/>
    <m/>
    <m/>
    <m/>
    <m/>
    <n v="280"/>
    <n v="38.150714285714301"/>
    <n v="0.98693002257336304"/>
    <n v="13.9286241534989"/>
  </r>
  <r>
    <x v="4"/>
    <x v="17"/>
    <n v="0.91107305936073002"/>
    <n v="392"/>
    <n v="4659.8239795918398"/>
    <n v="624"/>
    <n v="213.69677884615399"/>
    <n v="33.616193910256499"/>
    <m/>
    <m/>
    <m/>
    <m/>
    <m/>
    <m/>
    <m/>
    <m/>
    <m/>
    <m/>
    <m/>
    <m/>
    <n v="392"/>
    <n v="165.683673469388"/>
    <n v="2.58776282051282"/>
    <n v="16.874451923076901"/>
    <m/>
    <m/>
    <m/>
    <m/>
    <n v="384"/>
    <n v="40.37890625"/>
    <n v="1.63360162601626"/>
    <n v="15.663110894309"/>
  </r>
  <r>
    <x v="4"/>
    <x v="18"/>
    <n v="0.59227733934611004"/>
    <n v="375"/>
    <n v="4644.1706666666696"/>
    <n v="646"/>
    <n v="181.57386996904"/>
    <n v="32.232919504644002"/>
    <m/>
    <m/>
    <m/>
    <m/>
    <m/>
    <m/>
    <m/>
    <m/>
    <m/>
    <m/>
    <m/>
    <m/>
    <n v="375"/>
    <n v="167.309333333333"/>
    <n v="2.5113018575851398"/>
    <n v="16.095356037151699"/>
    <m/>
    <m/>
    <m/>
    <m/>
    <n v="363"/>
    <n v="45.678512396694202"/>
    <n v="1.87565566037736"/>
    <n v="14.196505660377399"/>
  </r>
  <r>
    <x v="4"/>
    <x v="19"/>
    <n v="0.65774665042630898"/>
    <n v="340"/>
    <n v="4363.6000000000004"/>
    <n v="570"/>
    <n v="205.51084210526301"/>
    <n v="31.758784210526301"/>
    <m/>
    <m/>
    <m/>
    <m/>
    <m/>
    <m/>
    <m/>
    <m/>
    <m/>
    <m/>
    <m/>
    <m/>
    <n v="340"/>
    <n v="160.208823529412"/>
    <n v="1.84353778558875"/>
    <n v="15.5686590509666"/>
    <m/>
    <m/>
    <m/>
    <m/>
    <n v="330"/>
    <n v="45.621515151515197"/>
    <n v="2.6317607913669101"/>
    <n v="13.485607194244601"/>
  </r>
  <r>
    <x v="4"/>
    <x v="20"/>
    <n v="0.41650067294750998"/>
    <n v="307"/>
    <n v="4097.3355048859903"/>
    <n v="501"/>
    <n v="155.310618762475"/>
    <n v="30.444720558882199"/>
    <m/>
    <m/>
    <m/>
    <m/>
    <m/>
    <m/>
    <m/>
    <m/>
    <m/>
    <m/>
    <m/>
    <m/>
    <n v="307"/>
    <n v="157.009771986971"/>
    <n v="1.2944391217564899"/>
    <n v="14.398946107784401"/>
    <m/>
    <m/>
    <m/>
    <m/>
    <n v="297"/>
    <n v="41.509090909090901"/>
    <n v="2.1095548780487801"/>
    <n v="12.5462790650407"/>
  </r>
  <r>
    <x v="4"/>
    <x v="21"/>
    <n v="0.63749999999999996"/>
    <n v="361"/>
    <n v="4392.9085872576197"/>
    <n v="678"/>
    <n v="171.11871681416"/>
    <n v="29.018616519174"/>
    <m/>
    <m/>
    <m/>
    <m/>
    <m/>
    <m/>
    <m/>
    <m/>
    <m/>
    <m/>
    <m/>
    <m/>
    <n v="361"/>
    <n v="162.99168975069301"/>
    <n v="1.8951106194690299"/>
    <n v="13.747986725663701"/>
    <m/>
    <m/>
    <m/>
    <m/>
    <n v="351"/>
    <n v="39.4837606837607"/>
    <n v="2.1384692653673198"/>
    <n v="12.442707796102001"/>
  </r>
  <r>
    <x v="4"/>
    <x v="22"/>
    <n v="0.44299024918743302"/>
    <n v="399"/>
    <n v="4262.3358395989999"/>
    <n v="688"/>
    <n v="147.477412790698"/>
    <n v="27.849264534883702"/>
    <m/>
    <m/>
    <m/>
    <m/>
    <m/>
    <m/>
    <m/>
    <m/>
    <m/>
    <m/>
    <m/>
    <m/>
    <n v="399"/>
    <n v="154.42606516290701"/>
    <n v="1.6474483260553101"/>
    <n v="12.322625909752499"/>
    <m/>
    <m/>
    <m/>
    <m/>
    <n v="392"/>
    <n v="34.799744897959201"/>
    <n v="1.2514188790560501"/>
    <n v="10.6637575221239"/>
  </r>
  <r>
    <x v="4"/>
    <x v="23"/>
    <n v="0.44210779595765198"/>
    <n v="381"/>
    <n v="4403.4593175852997"/>
    <n v="614"/>
    <n v="149.425700325733"/>
    <n v="28.273462540716601"/>
    <m/>
    <m/>
    <m/>
    <m/>
    <m/>
    <m/>
    <m/>
    <m/>
    <m/>
    <m/>
    <m/>
    <m/>
    <n v="381"/>
    <n v="149.29658792650901"/>
    <n v="1.44271824104234"/>
    <n v="12.835289902280101"/>
    <m/>
    <m/>
    <m/>
    <m/>
    <n v="363"/>
    <n v="35.307713498622597"/>
    <n v="0.4157728026534"/>
    <n v="10.334566666666699"/>
  </r>
  <r>
    <x v="4"/>
    <x v="24"/>
    <n v="0.44516506922257698"/>
    <n v="329"/>
    <n v="4365.7537993920996"/>
    <n v="693"/>
    <n v="185.821053391053"/>
    <n v="25.831575757575798"/>
    <m/>
    <m/>
    <m/>
    <m/>
    <m/>
    <m/>
    <m/>
    <m/>
    <m/>
    <m/>
    <m/>
    <m/>
    <n v="329"/>
    <n v="158.00607902735601"/>
    <n v="1.9573448773448801"/>
    <n v="11.8631976911977"/>
    <m/>
    <m/>
    <m/>
    <m/>
    <n v="325"/>
    <n v="29.170153846153799"/>
    <n v="-0.28758840579710199"/>
    <n v="10.654811884058001"/>
  </r>
  <r>
    <x v="4"/>
    <x v="25"/>
    <n v="0.34794844253490897"/>
    <n v="347"/>
    <n v="4370.0259365994198"/>
    <n v="667"/>
    <n v="165.41982008995501"/>
    <n v="24.272071964018"/>
    <n v="58"/>
    <n v="186.20689655172399"/>
    <n v="-1.7728249158249201"/>
    <n v="6.9796700336700299"/>
    <n v="58"/>
    <n v="175.89655172413799"/>
    <n v="0.12834306569343101"/>
    <n v="5.7103503649635003"/>
    <n v="58"/>
    <n v="643.32758620689697"/>
    <n v="-0.18033333333333401"/>
    <n v="5.1226434108527199"/>
    <n v="347"/>
    <n v="144.07204610951001"/>
    <n v="1.42899850074963"/>
    <n v="9.8673013493253308"/>
    <m/>
    <m/>
    <m/>
    <m/>
    <n v="345"/>
    <n v="28.2776811594203"/>
    <n v="-1.0053478915662699"/>
    <n v="8.5898408132529909"/>
  </r>
  <r>
    <x v="4"/>
    <x v="26"/>
    <n v="0.32461063040791099"/>
    <n v="249"/>
    <n v="4418.1164658634498"/>
    <n v="511"/>
    <n v="197.119960861057"/>
    <n v="24.200729941291598"/>
    <m/>
    <m/>
    <m/>
    <m/>
    <m/>
    <m/>
    <m/>
    <m/>
    <m/>
    <m/>
    <m/>
    <m/>
    <n v="249"/>
    <n v="156.20080321285101"/>
    <n v="1.06378039215686"/>
    <n v="10.0056490196078"/>
    <m/>
    <m/>
    <m/>
    <m/>
    <n v="245"/>
    <n v="25.0502040816326"/>
    <n v="-2.26834774066797"/>
    <n v="8.4219078585461702"/>
  </r>
  <r>
    <x v="4"/>
    <x v="27"/>
    <n v="0.28278364116095001"/>
    <n v="207"/>
    <n v="4361.3381642512104"/>
    <n v="498"/>
    <n v="207.43014056224899"/>
    <n v="20.386612449799198"/>
    <m/>
    <m/>
    <m/>
    <m/>
    <m/>
    <m/>
    <m/>
    <m/>
    <m/>
    <m/>
    <m/>
    <m/>
    <n v="207"/>
    <n v="141.333333333333"/>
    <n v="0.98507831325301198"/>
    <n v="8.3205441767068304"/>
    <m/>
    <m/>
    <m/>
    <m/>
    <n v="184"/>
    <n v="24.0298913043478"/>
    <n v="-2.1350432098765402"/>
    <n v="7.1764240740740703"/>
  </r>
  <r>
    <x v="4"/>
    <x v="28"/>
    <n v="0.33025885558583101"/>
    <n v="131"/>
    <n v="5178.7480916030499"/>
    <n v="463"/>
    <n v="257.51948164146899"/>
    <n v="19.588930885529201"/>
    <m/>
    <m/>
    <m/>
    <m/>
    <m/>
    <m/>
    <m/>
    <m/>
    <m/>
    <m/>
    <m/>
    <m/>
    <n v="131"/>
    <n v="132.038167938931"/>
    <n v="0.74343600867679005"/>
    <n v="8.2047527114967398"/>
    <m/>
    <m/>
    <m/>
    <m/>
    <n v="127"/>
    <n v="30.0236220472441"/>
    <n v="-3.0054260485651199"/>
    <n v="6.9714847682119201"/>
  </r>
  <r>
    <x v="4"/>
    <x v="29"/>
    <n v="0.33824261275272199"/>
    <n v="101"/>
    <n v="5575.5049504950503"/>
    <n v="427"/>
    <n v="286.04922716627698"/>
    <n v="16.920072599531601"/>
    <m/>
    <m/>
    <m/>
    <m/>
    <m/>
    <m/>
    <m/>
    <m/>
    <m/>
    <m/>
    <m/>
    <m/>
    <n v="101"/>
    <n v="139.30693069306901"/>
    <n v="0.71465023474178402"/>
    <n v="6.8121971830985899"/>
    <m/>
    <m/>
    <m/>
    <m/>
    <n v="83"/>
    <n v="26.003614457831301"/>
    <n v="-3.2688396226415102"/>
    <n v="5.8173681603773604"/>
  </r>
  <r>
    <x v="4"/>
    <x v="30"/>
    <n v="0.48940874035989701"/>
    <m/>
    <m/>
    <n v="280"/>
    <n v="220.15046428571401"/>
    <n v="12.9711107142857"/>
    <m/>
    <m/>
    <m/>
    <m/>
    <m/>
    <m/>
    <m/>
    <m/>
    <m/>
    <m/>
    <m/>
    <m/>
    <m/>
    <m/>
    <m/>
    <m/>
    <m/>
    <m/>
    <m/>
    <m/>
    <m/>
    <m/>
    <m/>
    <m/>
  </r>
  <r>
    <x v="4"/>
    <x v="31"/>
    <n v="0.47316091954022999"/>
    <m/>
    <m/>
    <n v="254"/>
    <n v="223.13712598425201"/>
    <n v="12.7427322834646"/>
    <m/>
    <m/>
    <m/>
    <m/>
    <m/>
    <m/>
    <m/>
    <m/>
    <m/>
    <m/>
    <m/>
    <m/>
    <m/>
    <m/>
    <m/>
    <m/>
    <m/>
    <m/>
    <m/>
    <m/>
    <m/>
    <m/>
    <m/>
    <m/>
  </r>
  <r>
    <x v="4"/>
    <x v="32"/>
    <n v="1.0235263157894701"/>
    <m/>
    <m/>
    <n v="143"/>
    <n v="263.635174825175"/>
    <n v="11.7778321678322"/>
    <m/>
    <m/>
    <m/>
    <m/>
    <m/>
    <m/>
    <m/>
    <m/>
    <m/>
    <m/>
    <m/>
    <m/>
    <m/>
    <m/>
    <m/>
    <m/>
    <m/>
    <m/>
    <m/>
    <m/>
    <m/>
    <m/>
    <m/>
    <m/>
  </r>
  <r>
    <x v="5"/>
    <x v="10"/>
    <n v="7.5196078431372507E-2"/>
    <m/>
    <m/>
    <n v="60"/>
    <n v="41.213000000000001"/>
    <n v="22.693850000000001"/>
    <m/>
    <m/>
    <m/>
    <m/>
    <m/>
    <m/>
    <m/>
    <m/>
    <m/>
    <m/>
    <m/>
    <m/>
    <m/>
    <m/>
    <m/>
    <m/>
    <m/>
    <m/>
    <m/>
    <m/>
    <m/>
    <m/>
    <m/>
    <m/>
  </r>
  <r>
    <x v="5"/>
    <x v="11"/>
    <n v="0.17651851851851899"/>
    <m/>
    <m/>
    <n v="58"/>
    <n v="32.528448275862097"/>
    <n v="22.964172413793101"/>
    <m/>
    <m/>
    <m/>
    <m/>
    <m/>
    <m/>
    <m/>
    <m/>
    <m/>
    <m/>
    <m/>
    <m/>
    <m/>
    <m/>
    <m/>
    <m/>
    <m/>
    <m/>
    <m/>
    <m/>
    <m/>
    <m/>
    <m/>
    <m/>
  </r>
  <r>
    <x v="5"/>
    <x v="12"/>
    <n v="6.7410071942445998E-2"/>
    <m/>
    <m/>
    <n v="81"/>
    <n v="48.295802469135801"/>
    <n v="25.8254444444445"/>
    <m/>
    <m/>
    <m/>
    <m/>
    <m/>
    <m/>
    <m/>
    <m/>
    <m/>
    <m/>
    <m/>
    <m/>
    <m/>
    <m/>
    <m/>
    <m/>
    <m/>
    <m/>
    <m/>
    <m/>
    <m/>
    <m/>
    <m/>
    <m/>
  </r>
  <r>
    <x v="5"/>
    <x v="13"/>
    <n v="1.5047619047619001E-2"/>
    <n v="62"/>
    <n v="4419.3709677419401"/>
    <n v="108"/>
    <n v="28.428518518518501"/>
    <n v="25.286361111111098"/>
    <m/>
    <m/>
    <m/>
    <m/>
    <m/>
    <m/>
    <m/>
    <m/>
    <m/>
    <m/>
    <m/>
    <m/>
    <n v="62"/>
    <n v="123.61290322580599"/>
    <n v="0.176685185185185"/>
    <n v="10.752712962963001"/>
    <m/>
    <m/>
    <m/>
    <m/>
    <n v="60"/>
    <n v="47.106666666666698"/>
    <n v="1.1754903846153899"/>
    <n v="8.5569548076923105"/>
  </r>
  <r>
    <x v="5"/>
    <x v="14"/>
    <n v="7.11981566820276E-2"/>
    <n v="63"/>
    <n v="4302.9523809523798"/>
    <n v="114"/>
    <n v="101.73263157894699"/>
    <n v="23.0531403508772"/>
    <m/>
    <m/>
    <m/>
    <m/>
    <m/>
    <m/>
    <m/>
    <m/>
    <m/>
    <m/>
    <m/>
    <m/>
    <n v="63"/>
    <n v="121.333333333333"/>
    <n v="-0.178614035087719"/>
    <n v="10.166061403508801"/>
    <m/>
    <m/>
    <m/>
    <m/>
    <n v="58"/>
    <n v="44.286206896551697"/>
    <n v="1.58044545454545"/>
    <n v="8.1791163636363606"/>
  </r>
  <r>
    <x v="5"/>
    <x v="15"/>
    <n v="0.121433566433566"/>
    <n v="100"/>
    <n v="4303.22"/>
    <n v="163"/>
    <n v="89.581901840490801"/>
    <n v="25.580773006135001"/>
    <m/>
    <m/>
    <m/>
    <m/>
    <m/>
    <m/>
    <m/>
    <m/>
    <m/>
    <m/>
    <m/>
    <m/>
    <n v="100"/>
    <n v="132.52000000000001"/>
    <n v="0.78987116564417204"/>
    <n v="11.582269938650301"/>
    <m/>
    <m/>
    <m/>
    <m/>
    <n v="93"/>
    <n v="41.931182795698902"/>
    <n v="1.7726118421052599"/>
    <n v="10.2191552631579"/>
  </r>
  <r>
    <x v="5"/>
    <x v="16"/>
    <n v="1.69072164948454E-2"/>
    <n v="160"/>
    <n v="4611.5249999999996"/>
    <n v="240"/>
    <n v="38.771791666666701"/>
    <n v="28.5365708333333"/>
    <m/>
    <m/>
    <m/>
    <m/>
    <m/>
    <m/>
    <m/>
    <m/>
    <m/>
    <m/>
    <m/>
    <m/>
    <n v="160"/>
    <n v="135.38124999999999"/>
    <n v="1.3851958333333301"/>
    <n v="13.3700958333333"/>
    <m/>
    <m/>
    <m/>
    <m/>
    <n v="153"/>
    <n v="40.052941176470597"/>
    <n v="1.6396410256410301"/>
    <n v="11.5446512820513"/>
  </r>
  <r>
    <x v="5"/>
    <x v="17"/>
    <n v="7.4083129584352106E-2"/>
    <n v="151"/>
    <n v="4528.0860927152298"/>
    <n v="235"/>
    <n v="39.129531914893597"/>
    <n v="26.593161702127698"/>
    <m/>
    <m/>
    <m/>
    <m/>
    <m/>
    <m/>
    <m/>
    <m/>
    <m/>
    <m/>
    <m/>
    <m/>
    <n v="151"/>
    <n v="140.450331125828"/>
    <n v="1.41426808510638"/>
    <n v="12.508629787234099"/>
    <m/>
    <m/>
    <m/>
    <m/>
    <n v="139"/>
    <n v="39.409352517985603"/>
    <n v="1.54571875"/>
    <n v="10.802899999999999"/>
  </r>
  <r>
    <x v="5"/>
    <x v="18"/>
    <n v="0.13002272727272701"/>
    <n v="149"/>
    <n v="4359.9060402684599"/>
    <n v="267"/>
    <n v="14.7932209737828"/>
    <n v="25.8791985018727"/>
    <m/>
    <m/>
    <m/>
    <m/>
    <m/>
    <m/>
    <m/>
    <m/>
    <m/>
    <m/>
    <m/>
    <m/>
    <n v="149"/>
    <n v="133.34228187919501"/>
    <n v="0.54623684210526302"/>
    <n v="12.0738834586466"/>
    <m/>
    <m/>
    <m/>
    <m/>
    <n v="142"/>
    <n v="38.828873239436597"/>
    <n v="1.4512635658914701"/>
    <n v="9.6974666666666707"/>
  </r>
  <r>
    <x v="5"/>
    <x v="19"/>
    <n v="0.124990253411306"/>
    <n v="176"/>
    <n v="4602.8579545454604"/>
    <n v="311"/>
    <n v="12.0299035369775"/>
    <n v="26.148700964630201"/>
    <m/>
    <m/>
    <m/>
    <m/>
    <m/>
    <m/>
    <m/>
    <m/>
    <m/>
    <m/>
    <m/>
    <m/>
    <n v="176"/>
    <n v="140.039772727273"/>
    <n v="1.39551125401929"/>
    <n v="12.395932475884299"/>
    <m/>
    <m/>
    <m/>
    <m/>
    <n v="165"/>
    <n v="41.304242424242403"/>
    <n v="2.7504882943143798"/>
    <n v="10.528190301003299"/>
  </r>
  <r>
    <x v="5"/>
    <x v="20"/>
    <n v="1.9912434325744299E-2"/>
    <n v="237"/>
    <n v="4690.1983122362899"/>
    <n v="389"/>
    <n v="40.931645244216"/>
    <n v="28.402424164524401"/>
    <m/>
    <m/>
    <m/>
    <m/>
    <m/>
    <m/>
    <m/>
    <m/>
    <m/>
    <m/>
    <m/>
    <m/>
    <n v="237"/>
    <n v="136.07594936708901"/>
    <n v="1.0792365038560401"/>
    <n v="13.9091928020566"/>
    <m/>
    <m/>
    <m/>
    <m/>
    <n v="224"/>
    <n v="39.718303571428599"/>
    <n v="2.3866631299734702"/>
    <n v="12.0021453580902"/>
  </r>
  <r>
    <x v="5"/>
    <x v="21"/>
    <n v="7.3127889060092405E-2"/>
    <n v="227"/>
    <n v="4743.1674008810596"/>
    <n v="413"/>
    <n v="48.928813559322101"/>
    <n v="25.600360774818402"/>
    <m/>
    <m/>
    <m/>
    <m/>
    <m/>
    <m/>
    <m/>
    <m/>
    <m/>
    <m/>
    <m/>
    <m/>
    <n v="227"/>
    <n v="132.98678414096901"/>
    <n v="1.0076053268765099"/>
    <n v="12.0848014527845"/>
    <m/>
    <m/>
    <m/>
    <m/>
    <n v="211"/>
    <n v="35.782464454976299"/>
    <n v="1.8939514066496199"/>
    <n v="10.7601856777494"/>
  </r>
  <r>
    <x v="5"/>
    <x v="22"/>
    <n v="0.121361426256078"/>
    <n v="230"/>
    <n v="4727.2347826086998"/>
    <n v="395"/>
    <n v="25.6631392405063"/>
    <n v="27.153308860759498"/>
    <m/>
    <m/>
    <m/>
    <m/>
    <m/>
    <m/>
    <m/>
    <m/>
    <m/>
    <m/>
    <m/>
    <m/>
    <n v="230"/>
    <n v="132.334782608696"/>
    <n v="0.72648860759493705"/>
    <n v="13.492718987341799"/>
    <m/>
    <m/>
    <m/>
    <m/>
    <n v="217"/>
    <n v="32.096774193548399"/>
    <n v="1.2301188630491"/>
    <n v="11.8258175710594"/>
  </r>
  <r>
    <x v="5"/>
    <x v="23"/>
    <n v="7.1075544174135696E-2"/>
    <n v="316"/>
    <n v="4866.7594936708902"/>
    <n v="471"/>
    <n v="56.473014861995701"/>
    <n v="26.573664543524401"/>
    <m/>
    <m/>
    <m/>
    <m/>
    <m/>
    <m/>
    <m/>
    <m/>
    <m/>
    <m/>
    <m/>
    <m/>
    <n v="316"/>
    <n v="140.05696202531601"/>
    <n v="0.18450530785562699"/>
    <n v="12.490736730360901"/>
    <m/>
    <m/>
    <m/>
    <m/>
    <n v="284"/>
    <n v="33.369366197183098"/>
    <n v="0.932503355704698"/>
    <n v="10.4540355704698"/>
  </r>
  <r>
    <x v="5"/>
    <x v="24"/>
    <n v="7.1273885350318505E-2"/>
    <n v="271"/>
    <n v="4632.6346863468598"/>
    <n v="489"/>
    <n v="26.653701431492799"/>
    <n v="25.544480572597099"/>
    <m/>
    <m/>
    <m/>
    <m/>
    <m/>
    <m/>
    <m/>
    <m/>
    <m/>
    <m/>
    <m/>
    <m/>
    <n v="271"/>
    <n v="130.254612546125"/>
    <n v="1.1007464212678899"/>
    <n v="12.1727934560327"/>
    <m/>
    <m/>
    <m/>
    <m/>
    <n v="255"/>
    <n v="30.6"/>
    <n v="-0.45474739039666001"/>
    <n v="10.9151855949896"/>
  </r>
  <r>
    <x v="5"/>
    <x v="25"/>
    <n v="0.117025641025641"/>
    <n v="250"/>
    <n v="4555.8119999999999"/>
    <n v="479"/>
    <n v="60.8719624217118"/>
    <n v="24.5734300626305"/>
    <m/>
    <m/>
    <m/>
    <m/>
    <m/>
    <m/>
    <m/>
    <m/>
    <m/>
    <m/>
    <m/>
    <m/>
    <n v="250"/>
    <n v="125.672"/>
    <n v="0.33332914046121598"/>
    <n v="11.565886792452799"/>
    <m/>
    <m/>
    <m/>
    <m/>
    <n v="223"/>
    <n v="32.046636771300399"/>
    <n v="-1.0285676855895201"/>
    <n v="10.578139301309999"/>
  </r>
  <r>
    <x v="5"/>
    <x v="26"/>
    <n v="0.132535675082327"/>
    <n v="304"/>
    <n v="5028.4967105263204"/>
    <n v="545"/>
    <n v="63.452605504587098"/>
    <n v="24.120519266054998"/>
    <m/>
    <m/>
    <m/>
    <m/>
    <m/>
    <m/>
    <m/>
    <m/>
    <m/>
    <m/>
    <m/>
    <m/>
    <n v="304"/>
    <n v="128.60855263157899"/>
    <n v="3.0897058823529399E-2"/>
    <n v="10.245545955882401"/>
    <m/>
    <m/>
    <m/>
    <m/>
    <n v="284"/>
    <n v="30.352464788732402"/>
    <n v="-2.0613837429111501"/>
    <n v="9.4224398865784504"/>
  </r>
  <r>
    <x v="5"/>
    <x v="27"/>
    <n v="3.0130952380952401E-2"/>
    <n v="266"/>
    <n v="5071.2406015037604"/>
    <n v="494"/>
    <n v="89.289271255060697"/>
    <n v="24.550493927125501"/>
    <m/>
    <m/>
    <m/>
    <m/>
    <m/>
    <m/>
    <m/>
    <m/>
    <m/>
    <m/>
    <m/>
    <m/>
    <n v="266"/>
    <n v="127.109022556391"/>
    <n v="0.21637119675456401"/>
    <n v="11.1028803245436"/>
    <m/>
    <m/>
    <m/>
    <m/>
    <n v="261"/>
    <n v="30.7130268199234"/>
    <n v="-2.9602091097308501"/>
    <n v="9.7005035196687395"/>
  </r>
  <r>
    <x v="5"/>
    <x v="28"/>
    <n v="7.2447916666666695E-2"/>
    <n v="234"/>
    <n v="5401.3846153846198"/>
    <n v="466"/>
    <n v="99.422682403433498"/>
    <n v="22.226851931330501"/>
    <m/>
    <m/>
    <m/>
    <m/>
    <m/>
    <m/>
    <m/>
    <m/>
    <m/>
    <m/>
    <m/>
    <m/>
    <n v="234"/>
    <n v="120.19658119658099"/>
    <n v="2.6377682403433401E-2"/>
    <n v="9.3698626609442108"/>
    <m/>
    <m/>
    <m/>
    <m/>
    <n v="230"/>
    <n v="28.842608695652199"/>
    <n v="-3.86422587719299"/>
    <n v="8.1944872807017504"/>
  </r>
  <r>
    <x v="5"/>
    <x v="29"/>
    <n v="0.22699537750385201"/>
    <n v="181"/>
    <n v="5473.6353591160196"/>
    <n v="397"/>
    <n v="128.07765743073"/>
    <n v="22.234380352644799"/>
    <m/>
    <m/>
    <m/>
    <m/>
    <m/>
    <m/>
    <m/>
    <m/>
    <m/>
    <m/>
    <m/>
    <m/>
    <n v="181"/>
    <n v="117.983425414365"/>
    <n v="-0.25265743073047803"/>
    <n v="10.236382871536501"/>
    <m/>
    <m/>
    <m/>
    <m/>
    <n v="152"/>
    <n v="29.6664473684211"/>
    <n v="-5.6605813333333401"/>
    <n v="8.2531821333333308"/>
  </r>
  <r>
    <x v="5"/>
    <x v="30"/>
    <n v="5.7101449275362301E-2"/>
    <n v="79"/>
    <n v="5325.5443037974701"/>
    <n v="348"/>
    <n v="123.32525862068999"/>
    <n v="16.6873879310345"/>
    <m/>
    <m/>
    <m/>
    <m/>
    <m/>
    <m/>
    <m/>
    <m/>
    <m/>
    <m/>
    <m/>
    <m/>
    <n v="79"/>
    <n v="118.98734177215201"/>
    <n v="-0.30217528735632199"/>
    <n v="7.5448908045977001"/>
    <m/>
    <m/>
    <m/>
    <m/>
    <n v="69"/>
    <n v="30.1275362318841"/>
    <n v="-4.87379585798816"/>
    <n v="6.5775183431952602"/>
  </r>
  <r>
    <x v="5"/>
    <x v="31"/>
    <n v="0.144592274678112"/>
    <n v="54"/>
    <n v="5536.2777777777801"/>
    <n v="313"/>
    <n v="113.052651757188"/>
    <n v="16.166760383386599"/>
    <m/>
    <m/>
    <m/>
    <m/>
    <m/>
    <m/>
    <m/>
    <m/>
    <m/>
    <m/>
    <m/>
    <m/>
    <n v="54"/>
    <n v="112.037037037037"/>
    <n v="-1.38214423076923"/>
    <n v="7.9503429487179504"/>
    <m/>
    <m/>
    <m/>
    <m/>
    <n v="50"/>
    <n v="25.238"/>
    <n v="-6.2811915584415603"/>
    <n v="6.8481853896103804"/>
  </r>
  <r>
    <x v="5"/>
    <x v="32"/>
    <n v="0.14345108695652201"/>
    <m/>
    <m/>
    <n v="251"/>
    <n v="115.511952191235"/>
    <n v="14.957294820717101"/>
    <m/>
    <m/>
    <m/>
    <m/>
    <m/>
    <m/>
    <m/>
    <m/>
    <m/>
    <m/>
    <m/>
    <m/>
    <m/>
    <m/>
    <m/>
    <m/>
    <m/>
    <m/>
    <m/>
    <m/>
    <m/>
    <m/>
    <m/>
    <m/>
  </r>
  <r>
    <x v="5"/>
    <x v="33"/>
    <n v="7.2370370370370293E-2"/>
    <m/>
    <m/>
    <n v="172"/>
    <n v="97.684302325581498"/>
    <n v="12.345377906976699"/>
    <m/>
    <m/>
    <m/>
    <m/>
    <m/>
    <m/>
    <m/>
    <m/>
    <m/>
    <m/>
    <m/>
    <m/>
    <m/>
    <m/>
    <m/>
    <m/>
    <m/>
    <m/>
    <m/>
    <m/>
    <m/>
    <m/>
    <m/>
    <m/>
  </r>
  <r>
    <x v="5"/>
    <x v="34"/>
    <n v="0.140842696629213"/>
    <m/>
    <m/>
    <n v="125"/>
    <n v="151.87647999999999"/>
    <n v="11.135199999999999"/>
    <m/>
    <m/>
    <m/>
    <m/>
    <m/>
    <m/>
    <m/>
    <m/>
    <m/>
    <m/>
    <m/>
    <m/>
    <m/>
    <m/>
    <m/>
    <m/>
    <m/>
    <m/>
    <m/>
    <m/>
    <m/>
    <m/>
    <m/>
    <m/>
  </r>
  <r>
    <x v="6"/>
    <x v="0"/>
    <n v="8.8059701492537307E-3"/>
    <m/>
    <m/>
    <n v="55"/>
    <n v="-119.09109090909099"/>
    <n v="26.604290909090899"/>
    <m/>
    <m/>
    <m/>
    <m/>
    <m/>
    <m/>
    <m/>
    <m/>
    <m/>
    <m/>
    <m/>
    <m/>
    <m/>
    <m/>
    <m/>
    <m/>
    <m/>
    <m/>
    <m/>
    <m/>
    <m/>
    <m/>
    <m/>
    <m/>
  </r>
  <r>
    <x v="6"/>
    <x v="1"/>
    <n v="3.8709677419354799E-2"/>
    <m/>
    <m/>
    <n v="50"/>
    <n v="-14.849399999999999"/>
    <n v="30.03124"/>
    <m/>
    <m/>
    <m/>
    <m/>
    <m/>
    <m/>
    <m/>
    <m/>
    <m/>
    <m/>
    <m/>
    <m/>
    <m/>
    <m/>
    <m/>
    <m/>
    <m/>
    <m/>
    <m/>
    <m/>
    <m/>
    <m/>
    <m/>
    <m/>
  </r>
  <r>
    <x v="6"/>
    <x v="2"/>
    <n v="0.17617021276595701"/>
    <n v="62"/>
    <n v="4809.9838709677397"/>
    <n v="77"/>
    <n v="-80.090259740259796"/>
    <n v="29.293233766233801"/>
    <m/>
    <m/>
    <m/>
    <m/>
    <m/>
    <m/>
    <m/>
    <m/>
    <m/>
    <m/>
    <m/>
    <m/>
    <n v="62"/>
    <n v="143.58064516128999"/>
    <n v="1.2636363636363599"/>
    <n v="11.8540909090909"/>
    <m/>
    <m/>
    <m/>
    <m/>
    <n v="60"/>
    <n v="56.0566666666667"/>
    <n v="0.33489041095890398"/>
    <n v="9.19876712328767"/>
  </r>
  <r>
    <x v="6"/>
    <x v="3"/>
    <n v="0.193636363636364"/>
    <n v="54"/>
    <n v="5238.1481481481496"/>
    <n v="76"/>
    <n v="-18.991184210526299"/>
    <n v="28.733986842105299"/>
    <m/>
    <m/>
    <m/>
    <m/>
    <m/>
    <m/>
    <m/>
    <m/>
    <m/>
    <m/>
    <m/>
    <m/>
    <n v="54"/>
    <n v="157.20370370370401"/>
    <n v="1.1088684210526301"/>
    <n v="11.36225"/>
    <m/>
    <m/>
    <m/>
    <m/>
    <n v="54"/>
    <n v="52.038888888888899"/>
    <n v="0.145226666666667"/>
    <n v="9.1930666666666703"/>
  </r>
  <r>
    <x v="6"/>
    <x v="4"/>
    <n v="8.8230088495575204E-2"/>
    <n v="65"/>
    <n v="5033.6153846153802"/>
    <n v="82"/>
    <n v="-60.758658536585401"/>
    <n v="31.100512195122"/>
    <m/>
    <m/>
    <m/>
    <m/>
    <m/>
    <m/>
    <m/>
    <m/>
    <m/>
    <m/>
    <m/>
    <m/>
    <n v="65"/>
    <n v="149.93846153846201"/>
    <n v="1.1138902439024401"/>
    <n v="11.901024390243901"/>
    <m/>
    <m/>
    <m/>
    <m/>
    <n v="65"/>
    <n v="51.089230769230802"/>
    <n v="7.97317073170732E-2"/>
    <n v="9.4839024390243907"/>
  </r>
  <r>
    <x v="6"/>
    <x v="5"/>
    <n v="0.26900709219858199"/>
    <n v="90"/>
    <n v="5190.9333333333298"/>
    <n v="106"/>
    <n v="71.559433962264194"/>
    <n v="33.027179245283001"/>
    <m/>
    <m/>
    <m/>
    <m/>
    <m/>
    <m/>
    <m/>
    <m/>
    <m/>
    <m/>
    <m/>
    <m/>
    <n v="90"/>
    <n v="151.69999999999999"/>
    <n v="2.2294056603773602"/>
    <n v="13.046009433962301"/>
    <m/>
    <m/>
    <m/>
    <m/>
    <n v="87"/>
    <n v="48.920689655172403"/>
    <n v="0.26755445544554501"/>
    <n v="10.6909900990099"/>
  </r>
  <r>
    <x v="6"/>
    <x v="6"/>
    <n v="0.53453333333333297"/>
    <n v="89"/>
    <n v="5006.0786516853896"/>
    <n v="119"/>
    <n v="-71.183865546218499"/>
    <n v="31.508462184873899"/>
    <m/>
    <m/>
    <m/>
    <m/>
    <m/>
    <m/>
    <m/>
    <m/>
    <m/>
    <m/>
    <m/>
    <m/>
    <n v="89"/>
    <n v="144.22471910112401"/>
    <n v="1.6562184873949599"/>
    <n v="12.403806722689099"/>
    <m/>
    <m/>
    <m/>
    <m/>
    <n v="84"/>
    <n v="48.153571428571396"/>
    <n v="-0.42340350877193"/>
    <n v="10.023812280701801"/>
  </r>
  <r>
    <x v="6"/>
    <x v="7"/>
    <n v="0.69783216783216795"/>
    <n v="95"/>
    <n v="5200.6210526315799"/>
    <n v="122"/>
    <n v="15.4295901639344"/>
    <n v="34.917483606557397"/>
    <m/>
    <m/>
    <m/>
    <m/>
    <m/>
    <m/>
    <m/>
    <m/>
    <m/>
    <m/>
    <m/>
    <m/>
    <n v="95"/>
    <n v="123.863157894737"/>
    <n v="0.56995081967213101"/>
    <n v="14.7069508196721"/>
    <m/>
    <m/>
    <m/>
    <m/>
    <n v="88"/>
    <n v="47.1011363636364"/>
    <n v="-0.410228813559322"/>
    <n v="11.718216949152501"/>
  </r>
  <r>
    <x v="6"/>
    <x v="8"/>
    <n v="0.42125874125874102"/>
    <n v="68"/>
    <n v="5291.4705882352901"/>
    <n v="111"/>
    <n v="-27.595045045045101"/>
    <n v="29.8272162162162"/>
    <m/>
    <m/>
    <m/>
    <m/>
    <m/>
    <m/>
    <m/>
    <m/>
    <m/>
    <m/>
    <m/>
    <m/>
    <n v="68"/>
    <n v="129.529411764706"/>
    <n v="-0.54679279279279203"/>
    <n v="12.2658558558559"/>
    <m/>
    <m/>
    <m/>
    <m/>
    <n v="64"/>
    <n v="39.198437499999997"/>
    <n v="-0.57374999999999998"/>
    <n v="9.9971851851851898"/>
  </r>
  <r>
    <x v="6"/>
    <x v="9"/>
    <n v="0.58239520958083801"/>
    <n v="103"/>
    <n v="5281.2912621359201"/>
    <n v="136"/>
    <n v="26.5305882352941"/>
    <n v="32.974529411764699"/>
    <m/>
    <m/>
    <m/>
    <m/>
    <m/>
    <m/>
    <m/>
    <m/>
    <m/>
    <m/>
    <m/>
    <m/>
    <n v="103"/>
    <n v="132.01941747572801"/>
    <n v="-0.464910447761194"/>
    <n v="13.4328059701492"/>
    <m/>
    <m/>
    <m/>
    <m/>
    <n v="101"/>
    <n v="47.0326732673268"/>
    <n v="-7.2023076923076898E-2"/>
    <n v="10.878841538461501"/>
  </r>
  <r>
    <x v="6"/>
    <x v="10"/>
    <n v="0.466132596685083"/>
    <n v="86"/>
    <n v="5414.4186046511604"/>
    <n v="113"/>
    <n v="-51.8813274336283"/>
    <n v="34.408663716814203"/>
    <m/>
    <m/>
    <m/>
    <m/>
    <m/>
    <m/>
    <m/>
    <m/>
    <m/>
    <m/>
    <m/>
    <m/>
    <n v="86"/>
    <n v="138.13953488372101"/>
    <n v="-0.73540707964601804"/>
    <n v="14.7317610619469"/>
    <m/>
    <m/>
    <m/>
    <m/>
    <n v="80"/>
    <n v="50.198749999999997"/>
    <n v="-0.291601851851852"/>
    <n v="12.0518981481481"/>
  </r>
  <r>
    <x v="6"/>
    <x v="11"/>
    <n v="0.372292993630573"/>
    <n v="81"/>
    <n v="5643.4567901234605"/>
    <n v="120"/>
    <n v="-12.1604166666667"/>
    <n v="33.4902333333333"/>
    <m/>
    <m/>
    <m/>
    <m/>
    <m/>
    <m/>
    <m/>
    <m/>
    <m/>
    <m/>
    <m/>
    <m/>
    <n v="81"/>
    <n v="132.70370370370401"/>
    <n v="-2.1112083333333298"/>
    <n v="14.9201"/>
    <m/>
    <m/>
    <m/>
    <m/>
    <n v="78"/>
    <n v="49.506410256410199"/>
    <n v="-0.72817241379310405"/>
    <n v="12.312120689655201"/>
  </r>
  <r>
    <x v="6"/>
    <x v="12"/>
    <n v="0.60708333333333298"/>
    <n v="85"/>
    <n v="6142.30588235294"/>
    <n v="131"/>
    <n v="125.57778625954199"/>
    <n v="31.6897175572519"/>
    <m/>
    <m/>
    <m/>
    <m/>
    <m/>
    <m/>
    <m/>
    <m/>
    <m/>
    <m/>
    <m/>
    <m/>
    <n v="85"/>
    <n v="145.29411764705901"/>
    <n v="-0.19567938931297699"/>
    <n v="12.836839694656501"/>
    <m/>
    <m/>
    <m/>
    <m/>
    <n v="82"/>
    <n v="52.993902439024403"/>
    <n v="-0.86031250000000004"/>
    <n v="10.5275"/>
  </r>
  <r>
    <x v="6"/>
    <x v="13"/>
    <n v="0.55858267716535404"/>
    <n v="52"/>
    <n v="6352.6923076923104"/>
    <n v="83"/>
    <n v="150.983493975904"/>
    <n v="31.100060240963899"/>
    <m/>
    <m/>
    <m/>
    <m/>
    <m/>
    <m/>
    <m/>
    <m/>
    <m/>
    <m/>
    <m/>
    <m/>
    <n v="52"/>
    <n v="166.11538461538501"/>
    <n v="1.2255180722891601"/>
    <n v="12.324"/>
    <m/>
    <m/>
    <m/>
    <m/>
    <n v="51"/>
    <n v="54.996078431372602"/>
    <n v="-0.54661728395061704"/>
    <n v="9.8183444444444401"/>
  </r>
  <r>
    <x v="6"/>
    <x v="14"/>
    <n v="0.33313868613138697"/>
    <m/>
    <m/>
    <n v="85"/>
    <n v="158.93847058823499"/>
    <n v="25.6032235294118"/>
    <m/>
    <m/>
    <m/>
    <m/>
    <m/>
    <m/>
    <m/>
    <m/>
    <m/>
    <m/>
    <m/>
    <m/>
    <m/>
    <m/>
    <m/>
    <m/>
    <m/>
    <m/>
    <m/>
    <m/>
    <m/>
    <m/>
    <m/>
    <m/>
  </r>
  <r>
    <x v="6"/>
    <x v="15"/>
    <n v="0.51299270072992698"/>
    <n v="57"/>
    <n v="5493.7368421052597"/>
    <n v="77"/>
    <n v="247.268181818182"/>
    <n v="28.875116883116899"/>
    <m/>
    <m/>
    <m/>
    <m/>
    <m/>
    <m/>
    <m/>
    <m/>
    <m/>
    <m/>
    <m/>
    <m/>
    <n v="57"/>
    <n v="128.842105263158"/>
    <n v="-1.3468961038961"/>
    <n v="11.0474805194805"/>
    <m/>
    <m/>
    <m/>
    <m/>
    <n v="54"/>
    <n v="45.851851851851897"/>
    <n v="-0.27302666666666597"/>
    <n v="8.8885733333333405"/>
  </r>
  <r>
    <x v="6"/>
    <x v="16"/>
    <n v="0.26171428571428601"/>
    <m/>
    <m/>
    <n v="59"/>
    <n v="211.22338983050801"/>
    <n v="28.958457627118602"/>
    <m/>
    <m/>
    <m/>
    <m/>
    <m/>
    <m/>
    <m/>
    <m/>
    <m/>
    <m/>
    <m/>
    <m/>
    <m/>
    <m/>
    <m/>
    <m/>
    <m/>
    <m/>
    <m/>
    <m/>
    <m/>
    <m/>
    <m/>
    <m/>
  </r>
  <r>
    <x v="6"/>
    <x v="17"/>
    <n v="0.417904761904762"/>
    <n v="56"/>
    <n v="6212.4464285714303"/>
    <n v="68"/>
    <n v="265.19455882352901"/>
    <n v="35.242029411764697"/>
    <m/>
    <m/>
    <m/>
    <m/>
    <m/>
    <m/>
    <m/>
    <m/>
    <m/>
    <m/>
    <m/>
    <m/>
    <n v="56"/>
    <n v="148.5"/>
    <n v="-0.25180882352941197"/>
    <n v="13.9713235294118"/>
    <m/>
    <m/>
    <m/>
    <m/>
    <n v="54"/>
    <n v="55.342592592592602"/>
    <n v="-2.3301587301587299"/>
    <n v="11.1819174603175"/>
  </r>
  <r>
    <x v="6"/>
    <x v="18"/>
    <n v="1.1589411764705899"/>
    <m/>
    <m/>
    <n v="57"/>
    <n v="297.22087719298202"/>
    <n v="34.487473684210499"/>
    <m/>
    <m/>
    <m/>
    <m/>
    <m/>
    <m/>
    <m/>
    <m/>
    <m/>
    <m/>
    <m/>
    <m/>
    <m/>
    <m/>
    <m/>
    <m/>
    <m/>
    <m/>
    <m/>
    <m/>
    <m/>
    <m/>
    <m/>
    <m/>
  </r>
  <r>
    <x v="6"/>
    <x v="19"/>
    <n v="1.135375"/>
    <m/>
    <m/>
    <n v="51"/>
    <n v="330.70882352941197"/>
    <n v="35.0030392156863"/>
    <m/>
    <m/>
    <m/>
    <m/>
    <m/>
    <m/>
    <m/>
    <m/>
    <m/>
    <m/>
    <m/>
    <m/>
    <m/>
    <m/>
    <m/>
    <m/>
    <m/>
    <m/>
    <m/>
    <m/>
    <m/>
    <m/>
    <m/>
    <m/>
  </r>
  <r>
    <x v="6"/>
    <x v="20"/>
    <n v="1.4231313131313099"/>
    <m/>
    <m/>
    <n v="65"/>
    <n v="282.09246153846198"/>
    <n v="34.057261538461503"/>
    <m/>
    <m/>
    <m/>
    <m/>
    <m/>
    <m/>
    <m/>
    <m/>
    <m/>
    <m/>
    <m/>
    <m/>
    <m/>
    <m/>
    <m/>
    <m/>
    <m/>
    <m/>
    <m/>
    <m/>
    <m/>
    <m/>
    <m/>
    <m/>
  </r>
  <r>
    <x v="6"/>
    <x v="21"/>
    <n v="1.68225"/>
    <m/>
    <m/>
    <n v="53"/>
    <n v="132.73830188679199"/>
    <n v="28.258905660377401"/>
    <m/>
    <m/>
    <m/>
    <m/>
    <m/>
    <m/>
    <m/>
    <m/>
    <m/>
    <m/>
    <m/>
    <m/>
    <m/>
    <m/>
    <m/>
    <m/>
    <m/>
    <m/>
    <m/>
    <m/>
    <m/>
    <m/>
    <m/>
    <m/>
  </r>
  <r>
    <x v="6"/>
    <x v="22"/>
    <n v="0.92319148936170203"/>
    <m/>
    <m/>
    <n v="65"/>
    <n v="214.47446153846201"/>
    <n v="32.0785384615385"/>
    <m/>
    <m/>
    <m/>
    <m/>
    <m/>
    <m/>
    <m/>
    <m/>
    <m/>
    <m/>
    <m/>
    <m/>
    <m/>
    <m/>
    <m/>
    <m/>
    <m/>
    <m/>
    <m/>
    <m/>
    <m/>
    <m/>
    <m/>
    <m/>
  </r>
  <r>
    <x v="6"/>
    <x v="23"/>
    <n v="1.1211267605633799"/>
    <m/>
    <m/>
    <n v="54"/>
    <n v="241.653703703704"/>
    <n v="29.854555555555599"/>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r>
    <x v="7"/>
    <x v="36"/>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2" cacheId="6" applyNumberFormats="0" applyBorderFormats="0" applyFontFormats="0" applyPatternFormats="0" applyAlignmentFormats="0" applyWidthHeightFormats="1" dataCaption="Datos" updatedVersion="6" minRefreshableVersion="3" showMemberPropertyTips="0" useAutoFormatting="1" itemPrintTitles="1" createdVersion="4" indent="0" compact="0" compactData="0" gridDropZones="1" chartFormat="1">
  <location ref="A1:I39" firstHeaderRow="1" firstDataRow="2" firstDataCol="1"/>
  <pivotFields count="32">
    <pivotField axis="axisCol" compact="0" outline="0" subtotalTop="0" showAll="0" includeNewItemsInFilter="1">
      <items count="9">
        <item x="6"/>
        <item x="2"/>
        <item x="1"/>
        <item x="3"/>
        <item x="0"/>
        <item x="5"/>
        <item x="4"/>
        <item h="1" x="7"/>
        <item t="default"/>
      </items>
    </pivotField>
    <pivotField axis="axisRow" compact="0" outline="0" subtotalTop="0" showAll="0" includeNewItemsInFilter="1">
      <items count="38">
        <item x="0"/>
        <item x="1"/>
        <item x="2"/>
        <item x="3"/>
        <item x="4"/>
        <item x="5"/>
        <item x="6"/>
        <item x="7"/>
        <item x="8"/>
        <item x="9"/>
        <item x="10"/>
        <item x="11"/>
        <item x="12"/>
        <item x="13"/>
        <item x="14"/>
        <item x="15"/>
        <item x="16"/>
        <item x="17"/>
        <item x="18"/>
        <item x="19"/>
        <item x="20"/>
        <item x="21"/>
        <item x="22"/>
        <item x="23"/>
        <item x="24"/>
        <item x="25"/>
        <item x="26"/>
        <item x="27"/>
        <item h="1" x="36"/>
        <item x="28"/>
        <item x="29"/>
        <item x="30"/>
        <item x="31"/>
        <item x="32"/>
        <item x="33"/>
        <item x="34"/>
        <item x="35"/>
        <item t="default"/>
      </items>
    </pivotField>
    <pivotField compact="0" outline="0" showAll="0"/>
    <pivotField compact="0" outline="0" subtotalTop="0" showAll="0" includeNewItemsInFilter="1"/>
    <pivotField dataField="1" compact="0" outline="0" subtotalTop="0" showAll="0" includeNewItemsInFilter="1" defaultSubtotal="0"/>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howAll="0"/>
    <pivotField compact="0" outline="0" subtotalTop="0" showAll="0" includeNewItemsInFilter="1"/>
    <pivotField compact="0" outline="0" showAll="0"/>
    <pivotField compact="0" outline="0" subtotalTop="0" showAll="0" includeNewItemsInFilter="1"/>
    <pivotField compact="0" outline="0" subtotalTop="0" showAll="0" includeNewItemsInFilter="1" defaultSubtotal="0"/>
    <pivotField compact="0" outline="0" subtotalTop="0" showAll="0" includeNewItemsInFilter="1"/>
    <pivotField compact="0" outline="0" showAll="0"/>
    <pivotField compact="0" outline="0" subtotalTop="0" showAll="0" includeNewItemsInFilter="1"/>
    <pivotField compact="0" outline="0" subtotalTop="0" showAll="0" includeNewItemsInFilter="1" defaultSubtotal="0"/>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s>
  <rowFields count="1">
    <field x="1"/>
  </rowFields>
  <rowItems count="37">
    <i>
      <x/>
    </i>
    <i>
      <x v="1"/>
    </i>
    <i>
      <x v="2"/>
    </i>
    <i>
      <x v="3"/>
    </i>
    <i>
      <x v="4"/>
    </i>
    <i>
      <x v="5"/>
    </i>
    <i>
      <x v="6"/>
    </i>
    <i>
      <x v="7"/>
    </i>
    <i>
      <x v="8"/>
    </i>
    <i>
      <x v="9"/>
    </i>
    <i>
      <x v="10"/>
    </i>
    <i>
      <x v="11"/>
    </i>
    <i>
      <x v="12"/>
    </i>
    <i>
      <x v="13"/>
    </i>
    <i>
      <x v="14"/>
    </i>
    <i>
      <x v="15"/>
    </i>
    <i>
      <x v="16"/>
    </i>
    <i>
      <x v="17"/>
    </i>
    <i>
      <x v="18"/>
    </i>
    <i>
      <x v="19"/>
    </i>
    <i>
      <x v="20"/>
    </i>
    <i>
      <x v="21"/>
    </i>
    <i>
      <x v="22"/>
    </i>
    <i>
      <x v="23"/>
    </i>
    <i>
      <x v="24"/>
    </i>
    <i>
      <x v="25"/>
    </i>
    <i>
      <x v="26"/>
    </i>
    <i>
      <x v="27"/>
    </i>
    <i>
      <x v="29"/>
    </i>
    <i>
      <x v="30"/>
    </i>
    <i>
      <x v="31"/>
    </i>
    <i>
      <x v="32"/>
    </i>
    <i>
      <x v="33"/>
    </i>
    <i>
      <x v="34"/>
    </i>
    <i>
      <x v="35"/>
    </i>
    <i>
      <x v="36"/>
    </i>
    <i t="grand">
      <x/>
    </i>
  </rowItems>
  <colFields count="1">
    <field x="0"/>
  </colFields>
  <colItems count="8">
    <i>
      <x/>
    </i>
    <i>
      <x v="1"/>
    </i>
    <i>
      <x v="2"/>
    </i>
    <i>
      <x v="3"/>
    </i>
    <i>
      <x v="4"/>
    </i>
    <i>
      <x v="5"/>
    </i>
    <i>
      <x v="6"/>
    </i>
    <i t="grand">
      <x/>
    </i>
  </colItems>
  <dataFields count="1">
    <dataField name="Promedio de Producción Corregida 305d_Leche" fld="4" subtotal="average" baseField="1" baseItem="10"/>
  </dataFields>
  <chartFormats count="7">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5" series="1">
      <pivotArea type="data" outline="0" fieldPosition="0">
        <references count="2">
          <reference field="4294967294" count="1" selected="0">
            <x v="0"/>
          </reference>
          <reference field="0" count="1" selected="0">
            <x v="5"/>
          </reference>
        </references>
      </pivotArea>
    </chartFormat>
    <chartFormat chart="0" format="6" series="1">
      <pivotArea type="data" outline="0" fieldPosition="0">
        <references count="2">
          <reference field="4294967294" count="1" selected="0">
            <x v="0"/>
          </reference>
          <reference field="0" count="1" selected="0">
            <x v="6"/>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00"/>
  <sheetViews>
    <sheetView tabSelected="1" zoomScaleNormal="100" workbookViewId="0">
      <pane xSplit="2" ySplit="11" topLeftCell="C12" activePane="bottomRight" state="frozen"/>
      <selection pane="topRight" activeCell="C1" sqref="C1"/>
      <selection pane="bottomLeft" activeCell="A5" sqref="A5"/>
      <selection pane="bottomRight" activeCell="B4" sqref="B4"/>
    </sheetView>
  </sheetViews>
  <sheetFormatPr baseColWidth="10" defaultRowHeight="12.75" x14ac:dyDescent="0.2"/>
  <cols>
    <col min="1" max="1" width="7" style="2" customWidth="1"/>
    <col min="2" max="2" width="11.42578125" style="5" customWidth="1"/>
    <col min="3" max="3" width="7.5703125" style="63" customWidth="1"/>
    <col min="4" max="4" width="8.5703125" style="5" customWidth="1"/>
    <col min="5" max="5" width="10.140625" style="5" bestFit="1" customWidth="1"/>
    <col min="6" max="6" width="9" style="6" bestFit="1" customWidth="1"/>
    <col min="7" max="7" width="7.140625" style="7" bestFit="1" customWidth="1"/>
    <col min="8" max="8" width="8.7109375" style="52" bestFit="1" customWidth="1"/>
    <col min="9" max="9" width="6.28515625" style="6" bestFit="1" customWidth="1"/>
    <col min="10" max="10" width="10.28515625" style="5" bestFit="1" customWidth="1"/>
    <col min="11" max="11" width="7.28515625" style="7" bestFit="1" customWidth="1"/>
    <col min="12" max="12" width="8.85546875" style="52" bestFit="1" customWidth="1"/>
    <col min="13" max="13" width="6.140625" style="5" bestFit="1" customWidth="1"/>
    <col min="14" max="14" width="10.140625" style="5" bestFit="1" customWidth="1"/>
    <col min="15" max="15" width="7.140625" style="7" bestFit="1" customWidth="1"/>
    <col min="16" max="16" width="8.7109375" style="52" bestFit="1" customWidth="1"/>
    <col min="17" max="19" width="8.7109375" style="5" customWidth="1"/>
    <col min="20" max="20" width="8.7109375" style="52" customWidth="1"/>
    <col min="21" max="21" width="7.28515625" style="5" bestFit="1" customWidth="1"/>
    <col min="22" max="22" width="8.85546875" style="5" bestFit="1" customWidth="1"/>
    <col min="23" max="23" width="8.28515625" style="7" bestFit="1" customWidth="1"/>
    <col min="24" max="24" width="9.85546875" style="52" customWidth="1"/>
    <col min="25" max="27" width="8.7109375" style="6" customWidth="1"/>
    <col min="28" max="28" width="8.7109375" style="55" customWidth="1"/>
    <col min="29" max="29" width="7.140625" style="6" bestFit="1" customWidth="1"/>
    <col min="30" max="30" width="5.28515625" style="7" bestFit="1" customWidth="1"/>
    <col min="31" max="31" width="8.140625" style="4" bestFit="1" customWidth="1"/>
    <col min="32" max="32" width="9.7109375" style="52" bestFit="1" customWidth="1"/>
    <col min="33" max="16384" width="11.42578125" style="6"/>
  </cols>
  <sheetData>
    <row r="1" spans="1:32" s="12" customFormat="1" ht="18.75" x14ac:dyDescent="0.3">
      <c r="A1" s="8"/>
      <c r="B1" s="9" t="s">
        <v>1</v>
      </c>
      <c r="C1" s="56"/>
      <c r="D1" s="9"/>
      <c r="E1" s="11"/>
      <c r="G1" s="13"/>
      <c r="H1" s="44"/>
      <c r="J1" s="14"/>
      <c r="K1" s="15"/>
      <c r="L1" s="44"/>
      <c r="M1" s="11"/>
      <c r="N1" s="11"/>
      <c r="O1" s="13"/>
      <c r="P1" s="44"/>
      <c r="Q1" s="11"/>
      <c r="R1" s="11"/>
      <c r="S1" s="11"/>
      <c r="T1" s="44"/>
      <c r="U1" s="11"/>
      <c r="V1" s="11"/>
      <c r="W1" s="13"/>
      <c r="X1" s="44"/>
      <c r="AB1" s="53"/>
      <c r="AD1" s="13"/>
      <c r="AE1" s="10"/>
      <c r="AF1" s="44"/>
    </row>
    <row r="2" spans="1:32" s="12" customFormat="1" ht="18.75" hidden="1" x14ac:dyDescent="0.3">
      <c r="A2" s="8"/>
      <c r="B2" s="9" t="s">
        <v>76</v>
      </c>
      <c r="C2" s="56"/>
      <c r="D2" s="9"/>
      <c r="E2" s="11"/>
      <c r="G2" s="13"/>
      <c r="H2" s="44"/>
      <c r="J2" s="14"/>
      <c r="K2" s="15"/>
      <c r="L2" s="44"/>
      <c r="M2" s="11"/>
      <c r="N2" s="11"/>
      <c r="O2" s="13"/>
      <c r="P2" s="44"/>
      <c r="Q2" s="11"/>
      <c r="R2" s="11"/>
      <c r="S2" s="11"/>
      <c r="T2" s="44"/>
      <c r="U2" s="11"/>
      <c r="V2" s="11"/>
      <c r="W2" s="13"/>
      <c r="X2" s="44"/>
      <c r="AB2" s="53"/>
      <c r="AD2" s="13"/>
      <c r="AE2" s="10"/>
      <c r="AF2" s="44"/>
    </row>
    <row r="3" spans="1:32" s="19" customFormat="1" ht="18.75" x14ac:dyDescent="0.3">
      <c r="A3" s="8"/>
      <c r="B3" s="16">
        <v>44632</v>
      </c>
      <c r="C3" s="57"/>
      <c r="D3" s="26" t="s">
        <v>42</v>
      </c>
      <c r="E3" s="18"/>
      <c r="G3" s="20"/>
      <c r="H3" s="46"/>
      <c r="J3" s="18"/>
      <c r="L3" s="45"/>
      <c r="N3" s="18"/>
      <c r="O3" s="20"/>
      <c r="P3" s="46"/>
      <c r="Q3" s="18"/>
      <c r="R3" s="18"/>
      <c r="S3" s="18"/>
      <c r="T3" s="46"/>
      <c r="U3" s="18"/>
      <c r="V3" s="18"/>
      <c r="W3" s="20"/>
      <c r="X3" s="46"/>
      <c r="AB3" s="45"/>
      <c r="AD3" s="20"/>
      <c r="AE3" s="17"/>
      <c r="AF3" s="46"/>
    </row>
    <row r="4" spans="1:32" s="19" customFormat="1" ht="15" customHeight="1" x14ac:dyDescent="0.3">
      <c r="A4" s="8"/>
      <c r="B4" s="21"/>
      <c r="C4" s="57"/>
      <c r="D4" s="26" t="s">
        <v>43</v>
      </c>
      <c r="E4" s="18"/>
      <c r="G4" s="20"/>
      <c r="H4" s="46"/>
      <c r="J4" s="18"/>
      <c r="K4" s="20"/>
      <c r="L4" s="46"/>
      <c r="M4" s="11"/>
      <c r="N4" s="18"/>
      <c r="O4" s="20"/>
      <c r="P4" s="46"/>
      <c r="Q4" s="18"/>
      <c r="R4" s="18"/>
      <c r="S4" s="18"/>
      <c r="T4" s="46"/>
      <c r="U4" s="18"/>
      <c r="V4" s="18"/>
      <c r="W4" s="20"/>
      <c r="X4" s="46"/>
      <c r="AB4" s="45"/>
      <c r="AD4" s="20"/>
      <c r="AE4" s="17"/>
      <c r="AF4" s="46"/>
    </row>
    <row r="5" spans="1:32" s="19" customFormat="1" ht="15" customHeight="1" x14ac:dyDescent="0.3">
      <c r="A5" s="8"/>
      <c r="B5" s="21"/>
      <c r="C5" s="57"/>
      <c r="D5" s="26"/>
      <c r="E5" s="18"/>
      <c r="G5" s="20"/>
      <c r="H5" s="46"/>
      <c r="J5" s="18"/>
      <c r="K5" s="20"/>
      <c r="L5" s="46"/>
      <c r="M5" s="18"/>
      <c r="N5" s="18"/>
      <c r="O5" s="20"/>
      <c r="P5" s="46"/>
      <c r="Q5" s="18"/>
      <c r="R5" s="18"/>
      <c r="S5" s="18"/>
      <c r="T5" s="46"/>
      <c r="U5" s="18"/>
      <c r="V5" s="18"/>
      <c r="W5" s="20"/>
      <c r="X5" s="46"/>
      <c r="AB5" s="45"/>
      <c r="AD5" s="20"/>
      <c r="AE5" s="17"/>
      <c r="AF5" s="46"/>
    </row>
    <row r="6" spans="1:32" s="19" customFormat="1" ht="15" customHeight="1" x14ac:dyDescent="0.2">
      <c r="A6" s="8"/>
      <c r="B6" s="22" t="s">
        <v>36</v>
      </c>
      <c r="C6" s="58">
        <f>+SUBTOTAL(101,C13:C301)</f>
        <v>0.33817396955810131</v>
      </c>
      <c r="D6" s="23">
        <f t="shared" ref="D6:AF6" si="0">+SUBTOTAL(101,D13:D301)</f>
        <v>1283.9015544041451</v>
      </c>
      <c r="E6" s="23">
        <f t="shared" si="0"/>
        <v>5099.3881367684298</v>
      </c>
      <c r="F6" s="24">
        <f t="shared" si="0"/>
        <v>2081.7098214285716</v>
      </c>
      <c r="G6" s="24">
        <f t="shared" si="0"/>
        <v>86.746189020116148</v>
      </c>
      <c r="H6" s="47">
        <f t="shared" si="0"/>
        <v>27.872493423408166</v>
      </c>
      <c r="I6" s="23">
        <f t="shared" si="0"/>
        <v>266.375</v>
      </c>
      <c r="J6" s="23">
        <f t="shared" si="0"/>
        <v>242.48687529748386</v>
      </c>
      <c r="K6" s="24">
        <f t="shared" si="0"/>
        <v>1.6592439365993763</v>
      </c>
      <c r="L6" s="47">
        <f t="shared" si="0"/>
        <v>14.408122245939172</v>
      </c>
      <c r="M6" s="23">
        <f t="shared" si="0"/>
        <v>277.42857142857144</v>
      </c>
      <c r="N6" s="23">
        <f t="shared" si="0"/>
        <v>220.90000832084553</v>
      </c>
      <c r="O6" s="24">
        <f t="shared" si="0"/>
        <v>1.9158701894088397</v>
      </c>
      <c r="P6" s="47">
        <f t="shared" si="0"/>
        <v>12.668416640762853</v>
      </c>
      <c r="Q6" s="24">
        <f t="shared" si="0"/>
        <v>268.54430379746833</v>
      </c>
      <c r="R6" s="24">
        <f t="shared" si="0"/>
        <v>822.12282613617401</v>
      </c>
      <c r="S6" s="24">
        <f t="shared" si="0"/>
        <v>8.6603750709685237</v>
      </c>
      <c r="T6" s="47">
        <f t="shared" si="0"/>
        <v>11.790778033860702</v>
      </c>
      <c r="U6" s="23">
        <f t="shared" si="0"/>
        <v>1283.9015544041451</v>
      </c>
      <c r="V6" s="24">
        <f t="shared" si="0"/>
        <v>136.20556101879046</v>
      </c>
      <c r="W6" s="24">
        <f t="shared" si="0"/>
        <v>1.4491261053244191</v>
      </c>
      <c r="X6" s="47">
        <f t="shared" si="0"/>
        <v>14.241312158137879</v>
      </c>
      <c r="Y6" s="23">
        <f t="shared" si="0"/>
        <v>525.84722222222217</v>
      </c>
      <c r="Z6" s="24">
        <f t="shared" si="0"/>
        <v>3.4443325108658573</v>
      </c>
      <c r="AA6" s="24">
        <f t="shared" si="0"/>
        <v>-4.0642697260750475E-2</v>
      </c>
      <c r="AB6" s="47">
        <f t="shared" si="0"/>
        <v>13.601050085413002</v>
      </c>
      <c r="AC6" s="23">
        <f t="shared" si="0"/>
        <v>1253.8385416666667</v>
      </c>
      <c r="AD6" s="24">
        <f t="shared" si="0"/>
        <v>37.686994199735516</v>
      </c>
      <c r="AE6" s="24">
        <f t="shared" si="0"/>
        <v>-1.0614281506453156</v>
      </c>
      <c r="AF6" s="47">
        <f t="shared" si="0"/>
        <v>11.969306557155184</v>
      </c>
    </row>
    <row r="7" spans="1:32" s="19" customFormat="1" ht="15" customHeight="1" x14ac:dyDescent="0.2">
      <c r="A7" s="8"/>
      <c r="B7" s="22" t="s">
        <v>33</v>
      </c>
      <c r="C7" s="48">
        <f>+SUBTOTAL(102,C13:C301)</f>
        <v>224</v>
      </c>
      <c r="D7" s="23">
        <f t="shared" ref="D7:AF7" si="1">+SUBTOTAL(102,D13:D301)</f>
        <v>193</v>
      </c>
      <c r="E7" s="23">
        <f t="shared" si="1"/>
        <v>193</v>
      </c>
      <c r="F7" s="23">
        <f t="shared" si="1"/>
        <v>224</v>
      </c>
      <c r="G7" s="23">
        <f t="shared" si="1"/>
        <v>224</v>
      </c>
      <c r="H7" s="48">
        <f t="shared" si="1"/>
        <v>224</v>
      </c>
      <c r="I7" s="23">
        <f t="shared" si="1"/>
        <v>80</v>
      </c>
      <c r="J7" s="23">
        <f t="shared" si="1"/>
        <v>80</v>
      </c>
      <c r="K7" s="23">
        <f t="shared" si="1"/>
        <v>80</v>
      </c>
      <c r="L7" s="48">
        <f t="shared" si="1"/>
        <v>80</v>
      </c>
      <c r="M7" s="23">
        <f t="shared" si="1"/>
        <v>70</v>
      </c>
      <c r="N7" s="23">
        <f t="shared" si="1"/>
        <v>70</v>
      </c>
      <c r="O7" s="23">
        <f t="shared" si="1"/>
        <v>70</v>
      </c>
      <c r="P7" s="48">
        <f t="shared" si="1"/>
        <v>70</v>
      </c>
      <c r="Q7" s="23">
        <f t="shared" si="1"/>
        <v>79</v>
      </c>
      <c r="R7" s="23">
        <f t="shared" si="1"/>
        <v>79</v>
      </c>
      <c r="S7" s="23">
        <f t="shared" si="1"/>
        <v>79</v>
      </c>
      <c r="T7" s="48">
        <f t="shared" si="1"/>
        <v>79</v>
      </c>
      <c r="U7" s="23">
        <f t="shared" si="1"/>
        <v>193</v>
      </c>
      <c r="V7" s="23">
        <f t="shared" si="1"/>
        <v>193</v>
      </c>
      <c r="W7" s="23">
        <f t="shared" si="1"/>
        <v>193</v>
      </c>
      <c r="X7" s="48">
        <f t="shared" si="1"/>
        <v>193</v>
      </c>
      <c r="Y7" s="23">
        <f t="shared" si="1"/>
        <v>72</v>
      </c>
      <c r="Z7" s="23">
        <f t="shared" si="1"/>
        <v>72</v>
      </c>
      <c r="AA7" s="24">
        <f t="shared" si="1"/>
        <v>72</v>
      </c>
      <c r="AB7" s="48">
        <f t="shared" si="1"/>
        <v>72</v>
      </c>
      <c r="AC7" s="23">
        <f t="shared" si="1"/>
        <v>192</v>
      </c>
      <c r="AD7" s="23">
        <f t="shared" si="1"/>
        <v>192</v>
      </c>
      <c r="AE7" s="24">
        <f t="shared" si="1"/>
        <v>192</v>
      </c>
      <c r="AF7" s="48">
        <f t="shared" si="1"/>
        <v>192</v>
      </c>
    </row>
    <row r="8" spans="1:32" s="19" customFormat="1" ht="15" customHeight="1" x14ac:dyDescent="0.2">
      <c r="A8" s="8"/>
      <c r="B8" s="22" t="s">
        <v>34</v>
      </c>
      <c r="C8" s="47">
        <f>+SUBTOTAL(105,C13:C301)</f>
        <v>0</v>
      </c>
      <c r="D8" s="23">
        <f t="shared" ref="D8:AF8" si="2">+SUBTOTAL(105,D13:D301)</f>
        <v>51</v>
      </c>
      <c r="E8" s="23">
        <f t="shared" si="2"/>
        <v>3337.3735632183898</v>
      </c>
      <c r="F8" s="24">
        <f t="shared" si="2"/>
        <v>50</v>
      </c>
      <c r="G8" s="24">
        <f t="shared" si="2"/>
        <v>-119.09109090909099</v>
      </c>
      <c r="H8" s="47">
        <f t="shared" si="2"/>
        <v>9.0446153846153905</v>
      </c>
      <c r="I8" s="23">
        <f t="shared" si="2"/>
        <v>58</v>
      </c>
      <c r="J8" s="23">
        <f t="shared" si="2"/>
        <v>179.72499999999999</v>
      </c>
      <c r="K8" s="24">
        <f t="shared" si="2"/>
        <v>-3.299557956778</v>
      </c>
      <c r="L8" s="47">
        <f t="shared" si="2"/>
        <v>6.9796700336700299</v>
      </c>
      <c r="M8" s="23">
        <f t="shared" si="2"/>
        <v>52</v>
      </c>
      <c r="N8" s="23">
        <f t="shared" si="2"/>
        <v>167.752577319588</v>
      </c>
      <c r="O8" s="24">
        <f t="shared" si="2"/>
        <v>-2.96955226641998</v>
      </c>
      <c r="P8" s="47">
        <f t="shared" si="2"/>
        <v>5.7103503649635003</v>
      </c>
      <c r="Q8" s="24">
        <f t="shared" si="2"/>
        <v>50</v>
      </c>
      <c r="R8" s="24">
        <f t="shared" si="2"/>
        <v>627.01030927835097</v>
      </c>
      <c r="S8" s="24">
        <f t="shared" si="2"/>
        <v>-7.2696113360323897</v>
      </c>
      <c r="T8" s="47">
        <f t="shared" si="2"/>
        <v>5.1226434108527199</v>
      </c>
      <c r="U8" s="23">
        <f t="shared" si="2"/>
        <v>51</v>
      </c>
      <c r="V8" s="24">
        <f t="shared" si="2"/>
        <v>100.739583333333</v>
      </c>
      <c r="W8" s="24">
        <f t="shared" si="2"/>
        <v>-3.50622518599166</v>
      </c>
      <c r="X8" s="47">
        <f t="shared" si="2"/>
        <v>5.2424566037735802</v>
      </c>
      <c r="Y8" s="23">
        <f t="shared" si="2"/>
        <v>68</v>
      </c>
      <c r="Z8" s="24">
        <f t="shared" si="2"/>
        <v>2.9156211581141398</v>
      </c>
      <c r="AA8" s="24">
        <f t="shared" si="2"/>
        <v>-0.32406902452937802</v>
      </c>
      <c r="AB8" s="47">
        <f t="shared" si="2"/>
        <v>6.6009950248756102</v>
      </c>
      <c r="AC8" s="23">
        <f t="shared" si="2"/>
        <v>50</v>
      </c>
      <c r="AD8" s="24">
        <f t="shared" si="2"/>
        <v>19.652000000000001</v>
      </c>
      <c r="AE8" s="24">
        <f t="shared" si="2"/>
        <v>-22.1329123048668</v>
      </c>
      <c r="AF8" s="47">
        <f t="shared" si="2"/>
        <v>4.4872684210526304</v>
      </c>
    </row>
    <row r="9" spans="1:32" s="19" customFormat="1" x14ac:dyDescent="0.2">
      <c r="A9" s="8"/>
      <c r="B9" s="22" t="s">
        <v>35</v>
      </c>
      <c r="C9" s="47">
        <f>+SUBTOTAL(104,C13:C301)</f>
        <v>1.68225</v>
      </c>
      <c r="D9" s="23">
        <f t="shared" ref="D9:AF9" si="3">+SUBTOTAL(104,D13:D301)</f>
        <v>4317</v>
      </c>
      <c r="E9" s="23">
        <f t="shared" si="3"/>
        <v>7873.4293015332196</v>
      </c>
      <c r="F9" s="24">
        <f t="shared" si="3"/>
        <v>8120</v>
      </c>
      <c r="G9" s="24">
        <f t="shared" si="3"/>
        <v>340.57694656488502</v>
      </c>
      <c r="H9" s="47">
        <f t="shared" si="3"/>
        <v>35.594425196850402</v>
      </c>
      <c r="I9" s="23">
        <f t="shared" si="3"/>
        <v>545</v>
      </c>
      <c r="J9" s="23">
        <f t="shared" si="3"/>
        <v>301.074829931973</v>
      </c>
      <c r="K9" s="24">
        <f t="shared" si="3"/>
        <v>5.0157511214487496</v>
      </c>
      <c r="L9" s="47">
        <f t="shared" si="3"/>
        <v>20.6894292738274</v>
      </c>
      <c r="M9" s="23">
        <f t="shared" si="3"/>
        <v>545</v>
      </c>
      <c r="N9" s="23">
        <f t="shared" si="3"/>
        <v>274.12299465240602</v>
      </c>
      <c r="O9" s="24">
        <f t="shared" si="3"/>
        <v>4.9054068529607404</v>
      </c>
      <c r="P9" s="47">
        <f t="shared" si="3"/>
        <v>18.553720560393799</v>
      </c>
      <c r="Q9" s="24">
        <f t="shared" si="3"/>
        <v>548</v>
      </c>
      <c r="R9" s="24">
        <f t="shared" si="3"/>
        <v>1056.5935828877</v>
      </c>
      <c r="S9" s="24">
        <f t="shared" si="3"/>
        <v>20.562689247669802</v>
      </c>
      <c r="T9" s="47">
        <f t="shared" si="3"/>
        <v>17.760361784140901</v>
      </c>
      <c r="U9" s="23">
        <f t="shared" si="3"/>
        <v>4317</v>
      </c>
      <c r="V9" s="24">
        <f t="shared" si="3"/>
        <v>167.309333333333</v>
      </c>
      <c r="W9" s="24">
        <f t="shared" si="3"/>
        <v>5.48101083729214</v>
      </c>
      <c r="X9" s="47">
        <f t="shared" si="3"/>
        <v>20.173301195526399</v>
      </c>
      <c r="Y9" s="23">
        <f t="shared" si="3"/>
        <v>1204</v>
      </c>
      <c r="Z9" s="24">
        <f t="shared" si="3"/>
        <v>3.7997723253804199</v>
      </c>
      <c r="AA9" s="24">
        <f t="shared" si="3"/>
        <v>7.2223101657185304E-2</v>
      </c>
      <c r="AB9" s="47">
        <f t="shared" si="3"/>
        <v>20.715860494083401</v>
      </c>
      <c r="AC9" s="23">
        <f t="shared" si="3"/>
        <v>4285</v>
      </c>
      <c r="AD9" s="24">
        <f t="shared" si="3"/>
        <v>56.0566666666667</v>
      </c>
      <c r="AE9" s="24">
        <f t="shared" si="3"/>
        <v>4.2541921824104199</v>
      </c>
      <c r="AF9" s="47">
        <f t="shared" si="3"/>
        <v>17.802384826030998</v>
      </c>
    </row>
    <row r="10" spans="1:32" s="28" customFormat="1" ht="18.75" x14ac:dyDescent="0.3">
      <c r="A10" s="8"/>
      <c r="B10" s="27"/>
      <c r="C10" s="59"/>
      <c r="D10" s="84" t="s">
        <v>4</v>
      </c>
      <c r="E10" s="85"/>
      <c r="F10" s="85"/>
      <c r="G10" s="85"/>
      <c r="H10" s="85"/>
      <c r="I10" s="86" t="s">
        <v>6</v>
      </c>
      <c r="J10" s="87"/>
      <c r="K10" s="86"/>
      <c r="L10" s="86"/>
      <c r="M10" s="82" t="s">
        <v>5</v>
      </c>
      <c r="N10" s="83"/>
      <c r="O10" s="83"/>
      <c r="P10" s="83"/>
      <c r="Q10" s="92" t="s">
        <v>71</v>
      </c>
      <c r="R10" s="93"/>
      <c r="S10" s="93"/>
      <c r="T10" s="93"/>
      <c r="U10" s="90" t="s">
        <v>32</v>
      </c>
      <c r="V10" s="91"/>
      <c r="W10" s="91"/>
      <c r="X10" s="91"/>
      <c r="Y10" s="80" t="s">
        <v>61</v>
      </c>
      <c r="Z10" s="81"/>
      <c r="AA10" s="81"/>
      <c r="AB10" s="81"/>
      <c r="AC10" s="88" t="s">
        <v>8</v>
      </c>
      <c r="AD10" s="89"/>
      <c r="AE10" s="89"/>
      <c r="AF10" s="89"/>
    </row>
    <row r="11" spans="1:32" s="12" customFormat="1" x14ac:dyDescent="0.2">
      <c r="A11" s="29" t="s">
        <v>0</v>
      </c>
      <c r="B11" s="25" t="s">
        <v>27</v>
      </c>
      <c r="C11" s="60" t="s">
        <v>7</v>
      </c>
      <c r="D11" s="25" t="s">
        <v>13</v>
      </c>
      <c r="E11" s="25" t="s">
        <v>21</v>
      </c>
      <c r="F11" s="31" t="s">
        <v>23</v>
      </c>
      <c r="G11" s="32" t="s">
        <v>22</v>
      </c>
      <c r="H11" s="49" t="s">
        <v>24</v>
      </c>
      <c r="I11" s="25" t="s">
        <v>25</v>
      </c>
      <c r="J11" s="25" t="s">
        <v>26</v>
      </c>
      <c r="K11" s="32" t="s">
        <v>14</v>
      </c>
      <c r="L11" s="49" t="s">
        <v>15</v>
      </c>
      <c r="M11" s="25" t="s">
        <v>16</v>
      </c>
      <c r="N11" s="25" t="s">
        <v>17</v>
      </c>
      <c r="O11" s="32" t="s">
        <v>18</v>
      </c>
      <c r="P11" s="49" t="s">
        <v>19</v>
      </c>
      <c r="Q11" s="25" t="s">
        <v>65</v>
      </c>
      <c r="R11" s="25" t="s">
        <v>66</v>
      </c>
      <c r="S11" s="25" t="s">
        <v>67</v>
      </c>
      <c r="T11" s="49" t="s">
        <v>68</v>
      </c>
      <c r="U11" s="25" t="s">
        <v>28</v>
      </c>
      <c r="V11" s="25" t="s">
        <v>29</v>
      </c>
      <c r="W11" s="32" t="s">
        <v>30</v>
      </c>
      <c r="X11" s="49" t="s">
        <v>31</v>
      </c>
      <c r="Y11" s="25" t="s">
        <v>57</v>
      </c>
      <c r="Z11" s="32" t="s">
        <v>58</v>
      </c>
      <c r="AA11" s="30" t="s">
        <v>59</v>
      </c>
      <c r="AB11" s="49" t="s">
        <v>60</v>
      </c>
      <c r="AC11" s="25" t="s">
        <v>11</v>
      </c>
      <c r="AD11" s="32" t="s">
        <v>9</v>
      </c>
      <c r="AE11" s="30" t="s">
        <v>10</v>
      </c>
      <c r="AF11" s="49" t="s">
        <v>12</v>
      </c>
    </row>
    <row r="12" spans="1:32" s="3" customFormat="1" hidden="1" x14ac:dyDescent="0.2">
      <c r="A12" s="33" t="s">
        <v>0</v>
      </c>
      <c r="B12" s="34" t="s">
        <v>56</v>
      </c>
      <c r="C12" s="61" t="s">
        <v>77</v>
      </c>
      <c r="D12" s="34" t="s">
        <v>44</v>
      </c>
      <c r="E12" s="34" t="s">
        <v>72</v>
      </c>
      <c r="F12" s="36" t="s">
        <v>45</v>
      </c>
      <c r="G12" s="37" t="s">
        <v>46</v>
      </c>
      <c r="H12" s="50" t="s">
        <v>78</v>
      </c>
      <c r="I12" s="34" t="s">
        <v>47</v>
      </c>
      <c r="J12" s="34" t="s">
        <v>79</v>
      </c>
      <c r="K12" s="37" t="s">
        <v>48</v>
      </c>
      <c r="L12" s="50" t="s">
        <v>80</v>
      </c>
      <c r="M12" s="34" t="s">
        <v>49</v>
      </c>
      <c r="N12" s="34" t="s">
        <v>73</v>
      </c>
      <c r="O12" s="37" t="s">
        <v>50</v>
      </c>
      <c r="P12" s="50" t="s">
        <v>81</v>
      </c>
      <c r="Q12" s="34" t="s">
        <v>69</v>
      </c>
      <c r="R12" s="34" t="s">
        <v>74</v>
      </c>
      <c r="S12" s="34" t="s">
        <v>70</v>
      </c>
      <c r="T12" s="50" t="s">
        <v>82</v>
      </c>
      <c r="U12" s="34" t="s">
        <v>51</v>
      </c>
      <c r="V12" s="34" t="s">
        <v>32</v>
      </c>
      <c r="W12" s="37" t="s">
        <v>52</v>
      </c>
      <c r="X12" s="50" t="s">
        <v>83</v>
      </c>
      <c r="Y12" s="34" t="s">
        <v>64</v>
      </c>
      <c r="Z12" s="37" t="s">
        <v>63</v>
      </c>
      <c r="AA12" s="35" t="s">
        <v>62</v>
      </c>
      <c r="AB12" s="50" t="s">
        <v>84</v>
      </c>
      <c r="AC12" s="34" t="s">
        <v>53</v>
      </c>
      <c r="AD12" s="37" t="s">
        <v>54</v>
      </c>
      <c r="AE12" s="35" t="s">
        <v>55</v>
      </c>
      <c r="AF12" s="50" t="s">
        <v>85</v>
      </c>
    </row>
    <row r="13" spans="1:32" x14ac:dyDescent="0.2">
      <c r="A13" s="38" t="s">
        <v>3</v>
      </c>
      <c r="B13" s="39">
        <v>1987</v>
      </c>
      <c r="C13" s="62">
        <v>0.211710709318498</v>
      </c>
      <c r="D13" s="39">
        <v>410</v>
      </c>
      <c r="E13" s="39">
        <v>3830.2756097561</v>
      </c>
      <c r="F13" s="39">
        <v>600</v>
      </c>
      <c r="G13" s="41">
        <v>-112.73836666666701</v>
      </c>
      <c r="H13" s="51">
        <v>29.172491666666701</v>
      </c>
      <c r="I13" s="42">
        <v>80</v>
      </c>
      <c r="J13" s="39">
        <v>179.72499999999999</v>
      </c>
      <c r="K13" s="41">
        <v>-2.8355134408602201</v>
      </c>
      <c r="L13" s="51">
        <v>13.0877284946237</v>
      </c>
      <c r="M13" s="39"/>
      <c r="N13" s="39"/>
      <c r="O13" s="41"/>
      <c r="P13" s="51"/>
      <c r="Q13" s="39"/>
      <c r="R13" s="39"/>
      <c r="S13" s="41"/>
      <c r="T13" s="51"/>
      <c r="U13" s="39">
        <v>410</v>
      </c>
      <c r="V13" s="39">
        <v>122.20243902439</v>
      </c>
      <c r="W13" s="41">
        <v>1.4318848080133499</v>
      </c>
      <c r="X13" s="51">
        <v>13.103283806343899</v>
      </c>
      <c r="Y13" s="39"/>
      <c r="Z13" s="40"/>
      <c r="AA13" s="40"/>
      <c r="AB13" s="51"/>
      <c r="AC13" s="42">
        <v>408</v>
      </c>
      <c r="AD13" s="41">
        <v>38.818137254901998</v>
      </c>
      <c r="AE13" s="40">
        <v>1.1149780405405401</v>
      </c>
      <c r="AF13" s="51">
        <v>9.5494869932432405</v>
      </c>
    </row>
    <row r="14" spans="1:32" x14ac:dyDescent="0.2">
      <c r="A14" s="38" t="s">
        <v>3</v>
      </c>
      <c r="B14" s="39">
        <v>1988</v>
      </c>
      <c r="C14" s="62">
        <v>0.17531105990783399</v>
      </c>
      <c r="D14" s="39">
        <v>488</v>
      </c>
      <c r="E14" s="39">
        <v>3947.6536885245901</v>
      </c>
      <c r="F14" s="39">
        <v>719</v>
      </c>
      <c r="G14" s="41">
        <v>-116.54940194714899</v>
      </c>
      <c r="H14" s="51">
        <v>29.843495132127899</v>
      </c>
      <c r="I14" s="42">
        <v>72</v>
      </c>
      <c r="J14" s="39">
        <v>198.583333333333</v>
      </c>
      <c r="K14" s="41">
        <v>-3.1016989010988998</v>
      </c>
      <c r="L14" s="51">
        <v>13.180378021977999</v>
      </c>
      <c r="M14" s="39"/>
      <c r="N14" s="39"/>
      <c r="O14" s="41"/>
      <c r="P14" s="51"/>
      <c r="Q14" s="39"/>
      <c r="R14" s="39"/>
      <c r="S14" s="41"/>
      <c r="T14" s="51"/>
      <c r="U14" s="39">
        <v>488</v>
      </c>
      <c r="V14" s="39">
        <v>123.534836065574</v>
      </c>
      <c r="W14" s="41">
        <v>1.6447941585535499</v>
      </c>
      <c r="X14" s="51">
        <v>14.0010347705146</v>
      </c>
      <c r="Y14" s="39"/>
      <c r="Z14" s="40"/>
      <c r="AA14" s="40"/>
      <c r="AB14" s="51"/>
      <c r="AC14" s="42">
        <v>488</v>
      </c>
      <c r="AD14" s="41">
        <v>38.3305327868853</v>
      </c>
      <c r="AE14" s="40">
        <v>1.2721764705882299</v>
      </c>
      <c r="AF14" s="51">
        <v>10.8470795518207</v>
      </c>
    </row>
    <row r="15" spans="1:32" x14ac:dyDescent="0.2">
      <c r="A15" s="38" t="s">
        <v>3</v>
      </c>
      <c r="B15" s="39">
        <v>1989</v>
      </c>
      <c r="C15" s="62">
        <v>0.192428439519852</v>
      </c>
      <c r="D15" s="39">
        <v>635</v>
      </c>
      <c r="E15" s="39">
        <v>4117.0047244094503</v>
      </c>
      <c r="F15" s="39">
        <v>895</v>
      </c>
      <c r="G15" s="41">
        <v>-79.3656201117319</v>
      </c>
      <c r="H15" s="51">
        <v>31.7719162011173</v>
      </c>
      <c r="I15" s="42">
        <v>84</v>
      </c>
      <c r="J15" s="39">
        <v>210.78571428571399</v>
      </c>
      <c r="K15" s="41">
        <v>-3.299557956778</v>
      </c>
      <c r="L15" s="51">
        <v>14.7108310412574</v>
      </c>
      <c r="M15" s="39"/>
      <c r="N15" s="39"/>
      <c r="O15" s="41"/>
      <c r="P15" s="51"/>
      <c r="Q15" s="39">
        <v>59</v>
      </c>
      <c r="R15" s="39">
        <v>700.11864406779705</v>
      </c>
      <c r="S15" s="41">
        <v>-7.2696113360323897</v>
      </c>
      <c r="T15" s="51">
        <v>10.304894736842099</v>
      </c>
      <c r="U15" s="39">
        <v>635</v>
      </c>
      <c r="V15" s="39">
        <v>119.324409448819</v>
      </c>
      <c r="W15" s="41">
        <v>0.94218120805369199</v>
      </c>
      <c r="X15" s="51">
        <v>15.123596196868</v>
      </c>
      <c r="Y15" s="39"/>
      <c r="Z15" s="40"/>
      <c r="AA15" s="40"/>
      <c r="AB15" s="51"/>
      <c r="AC15" s="42">
        <v>634</v>
      </c>
      <c r="AD15" s="41">
        <v>41.932176656151398</v>
      </c>
      <c r="AE15" s="40">
        <v>1.2029628378378401</v>
      </c>
      <c r="AF15" s="51">
        <v>11.407536373873899</v>
      </c>
    </row>
    <row r="16" spans="1:32" x14ac:dyDescent="0.2">
      <c r="A16" s="38" t="s">
        <v>3</v>
      </c>
      <c r="B16" s="39">
        <v>1990</v>
      </c>
      <c r="C16" s="62">
        <v>0.24248108925869899</v>
      </c>
      <c r="D16" s="39">
        <v>700</v>
      </c>
      <c r="E16" s="39">
        <v>4193.1671428571399</v>
      </c>
      <c r="F16" s="39">
        <v>1067</v>
      </c>
      <c r="G16" s="41">
        <v>-54.544582942830402</v>
      </c>
      <c r="H16" s="51">
        <v>31.6600028116213</v>
      </c>
      <c r="I16" s="42">
        <v>95</v>
      </c>
      <c r="J16" s="39">
        <v>213.97894736842099</v>
      </c>
      <c r="K16" s="41">
        <v>-1.76809798270893</v>
      </c>
      <c r="L16" s="51">
        <v>14.8603659942363</v>
      </c>
      <c r="M16" s="39"/>
      <c r="N16" s="39"/>
      <c r="O16" s="41"/>
      <c r="P16" s="51"/>
      <c r="Q16" s="39">
        <v>74</v>
      </c>
      <c r="R16" s="39">
        <v>727.77027027026998</v>
      </c>
      <c r="S16" s="41">
        <v>-1.03755899705015</v>
      </c>
      <c r="T16" s="51">
        <v>10.8167123893806</v>
      </c>
      <c r="U16" s="39">
        <v>700</v>
      </c>
      <c r="V16" s="39">
        <v>128.504285714286</v>
      </c>
      <c r="W16" s="41">
        <v>1.8817051643192499</v>
      </c>
      <c r="X16" s="51">
        <v>15.857369014084499</v>
      </c>
      <c r="Y16" s="39"/>
      <c r="Z16" s="40"/>
      <c r="AA16" s="40"/>
      <c r="AB16" s="51"/>
      <c r="AC16" s="42">
        <v>700</v>
      </c>
      <c r="AD16" s="41">
        <v>38.845285714285701</v>
      </c>
      <c r="AE16" s="40">
        <v>1.8809337748344399</v>
      </c>
      <c r="AF16" s="51">
        <v>12.462131315042599</v>
      </c>
    </row>
    <row r="17" spans="1:32" x14ac:dyDescent="0.2">
      <c r="A17" s="38" t="s">
        <v>3</v>
      </c>
      <c r="B17" s="39">
        <v>1991</v>
      </c>
      <c r="C17" s="62">
        <v>0.319929725931131</v>
      </c>
      <c r="D17" s="39">
        <v>792</v>
      </c>
      <c r="E17" s="39">
        <v>4346.8989898989903</v>
      </c>
      <c r="F17" s="39">
        <v>1210</v>
      </c>
      <c r="G17" s="41">
        <v>0.32856198347106402</v>
      </c>
      <c r="H17" s="51">
        <v>33.4907090909091</v>
      </c>
      <c r="I17" s="42">
        <v>119</v>
      </c>
      <c r="J17" s="39">
        <v>230.67226890756299</v>
      </c>
      <c r="K17" s="41">
        <v>-1.48626785714286</v>
      </c>
      <c r="L17" s="51">
        <v>15.6616702380952</v>
      </c>
      <c r="M17" s="39"/>
      <c r="N17" s="39"/>
      <c r="O17" s="41"/>
      <c r="P17" s="51"/>
      <c r="Q17" s="39">
        <v>109</v>
      </c>
      <c r="R17" s="39">
        <v>740.55045871559605</v>
      </c>
      <c r="S17" s="41">
        <v>-0.46193493975903499</v>
      </c>
      <c r="T17" s="51">
        <v>12.0142807228916</v>
      </c>
      <c r="U17" s="39">
        <v>792</v>
      </c>
      <c r="V17" s="39">
        <v>121.411616161616</v>
      </c>
      <c r="W17" s="41">
        <v>1.94548099173554</v>
      </c>
      <c r="X17" s="51">
        <v>17.488412396694201</v>
      </c>
      <c r="Y17" s="39"/>
      <c r="Z17" s="40"/>
      <c r="AA17" s="40"/>
      <c r="AB17" s="51"/>
      <c r="AC17" s="42">
        <v>790</v>
      </c>
      <c r="AD17" s="41">
        <v>39.542658227848101</v>
      </c>
      <c r="AE17" s="40">
        <v>2.3628081395348901</v>
      </c>
      <c r="AF17" s="51">
        <v>13.987512541528201</v>
      </c>
    </row>
    <row r="18" spans="1:32" x14ac:dyDescent="0.2">
      <c r="A18" s="38" t="s">
        <v>3</v>
      </c>
      <c r="B18" s="39">
        <v>1992</v>
      </c>
      <c r="C18" s="62">
        <v>0.32087688734030101</v>
      </c>
      <c r="D18" s="39">
        <v>934</v>
      </c>
      <c r="E18" s="39">
        <v>4354.1648822269799</v>
      </c>
      <c r="F18" s="39">
        <v>1456</v>
      </c>
      <c r="G18" s="41">
        <v>-1.10864010989011</v>
      </c>
      <c r="H18" s="51">
        <v>33.0001387362637</v>
      </c>
      <c r="I18" s="42">
        <v>134</v>
      </c>
      <c r="J18" s="39">
        <v>222.50746268656701</v>
      </c>
      <c r="K18" s="41">
        <v>-0.16095878312070599</v>
      </c>
      <c r="L18" s="51">
        <v>15.7762198233562</v>
      </c>
      <c r="M18" s="39"/>
      <c r="N18" s="39"/>
      <c r="O18" s="41"/>
      <c r="P18" s="51"/>
      <c r="Q18" s="39">
        <v>118</v>
      </c>
      <c r="R18" s="39">
        <v>719.15254237288104</v>
      </c>
      <c r="S18" s="41">
        <v>0.15317746759720999</v>
      </c>
      <c r="T18" s="51">
        <v>12.248040877367901</v>
      </c>
      <c r="U18" s="39">
        <v>934</v>
      </c>
      <c r="V18" s="39">
        <v>123.14775160599601</v>
      </c>
      <c r="W18" s="41">
        <v>1.8320625429553301</v>
      </c>
      <c r="X18" s="51">
        <v>17.5694969072165</v>
      </c>
      <c r="Y18" s="39"/>
      <c r="Z18" s="40"/>
      <c r="AA18" s="40"/>
      <c r="AB18" s="51"/>
      <c r="AC18" s="42">
        <v>930</v>
      </c>
      <c r="AD18" s="41">
        <v>38.448709677419401</v>
      </c>
      <c r="AE18" s="40">
        <v>2.4505910034602101</v>
      </c>
      <c r="AF18" s="51">
        <v>14.302393356401399</v>
      </c>
    </row>
    <row r="19" spans="1:32" x14ac:dyDescent="0.2">
      <c r="A19" s="38" t="s">
        <v>3</v>
      </c>
      <c r="B19" s="39">
        <v>1993</v>
      </c>
      <c r="C19" s="62">
        <v>0.23319999999999999</v>
      </c>
      <c r="D19" s="39">
        <v>1120</v>
      </c>
      <c r="E19" s="39">
        <v>4300.4357142857098</v>
      </c>
      <c r="F19" s="39">
        <v>1645</v>
      </c>
      <c r="G19" s="41">
        <v>4.8372158054710903</v>
      </c>
      <c r="H19" s="51">
        <v>33.183285714285603</v>
      </c>
      <c r="I19" s="42">
        <v>147</v>
      </c>
      <c r="J19" s="39">
        <v>243.816326530612</v>
      </c>
      <c r="K19" s="41">
        <v>-0.286612522686025</v>
      </c>
      <c r="L19" s="51">
        <v>17.186031760435501</v>
      </c>
      <c r="M19" s="39">
        <v>55</v>
      </c>
      <c r="N19" s="39">
        <v>195.52727272727299</v>
      </c>
      <c r="O19" s="41">
        <v>-2.96955226641998</v>
      </c>
      <c r="P19" s="51">
        <v>12.0802377428307</v>
      </c>
      <c r="Q19" s="39">
        <v>145</v>
      </c>
      <c r="R19" s="39">
        <v>730.889655172414</v>
      </c>
      <c r="S19" s="41">
        <v>-0.218747262773722</v>
      </c>
      <c r="T19" s="51">
        <v>13.8866395985401</v>
      </c>
      <c r="U19" s="39">
        <v>1120</v>
      </c>
      <c r="V19" s="39">
        <v>125.3625</v>
      </c>
      <c r="W19" s="41">
        <v>1.8678473236009701</v>
      </c>
      <c r="X19" s="51">
        <v>17.641961070559599</v>
      </c>
      <c r="Y19" s="39"/>
      <c r="Z19" s="40"/>
      <c r="AA19" s="40"/>
      <c r="AB19" s="51"/>
      <c r="AC19" s="42">
        <v>1110</v>
      </c>
      <c r="AD19" s="41">
        <v>36.139099099099099</v>
      </c>
      <c r="AE19" s="40">
        <v>2.6402527743526401</v>
      </c>
      <c r="AF19" s="51">
        <v>14.6380289149199</v>
      </c>
    </row>
    <row r="20" spans="1:32" x14ac:dyDescent="0.2">
      <c r="A20" s="38" t="s">
        <v>3</v>
      </c>
      <c r="B20" s="39">
        <v>1994</v>
      </c>
      <c r="C20" s="62">
        <v>0.36910953177257499</v>
      </c>
      <c r="D20" s="39">
        <v>1273</v>
      </c>
      <c r="E20" s="39">
        <v>4317.7761194029899</v>
      </c>
      <c r="F20" s="39">
        <v>1951</v>
      </c>
      <c r="G20" s="41">
        <v>17.1649308047155</v>
      </c>
      <c r="H20" s="51">
        <v>34.059912352639699</v>
      </c>
      <c r="I20" s="42">
        <v>164</v>
      </c>
      <c r="J20" s="39">
        <v>256.57926829268303</v>
      </c>
      <c r="K20" s="41">
        <v>-0.19488957055214801</v>
      </c>
      <c r="L20" s="51">
        <v>18.297809815950899</v>
      </c>
      <c r="M20" s="39">
        <v>78</v>
      </c>
      <c r="N20" s="39">
        <v>207.25641025640999</v>
      </c>
      <c r="O20" s="41">
        <v>-2.9250046656298601</v>
      </c>
      <c r="P20" s="51">
        <v>13.789975116640701</v>
      </c>
      <c r="Q20" s="39">
        <v>164</v>
      </c>
      <c r="R20" s="39">
        <v>768.35365853658504</v>
      </c>
      <c r="S20" s="41">
        <v>1.10216692307692</v>
      </c>
      <c r="T20" s="51">
        <v>15.178039230769199</v>
      </c>
      <c r="U20" s="39">
        <v>1273</v>
      </c>
      <c r="V20" s="39">
        <v>125.44461901021199</v>
      </c>
      <c r="W20" s="41">
        <v>1.90231468172485</v>
      </c>
      <c r="X20" s="51">
        <v>18.544510780287499</v>
      </c>
      <c r="Y20" s="39"/>
      <c r="Z20" s="40"/>
      <c r="AA20" s="40"/>
      <c r="AB20" s="51"/>
      <c r="AC20" s="42">
        <v>1255</v>
      </c>
      <c r="AD20" s="41">
        <v>36.037609561753001</v>
      </c>
      <c r="AE20" s="40">
        <v>3.0035272444213801</v>
      </c>
      <c r="AF20" s="51">
        <v>15.439031292164</v>
      </c>
    </row>
    <row r="21" spans="1:32" x14ac:dyDescent="0.2">
      <c r="A21" s="38" t="s">
        <v>3</v>
      </c>
      <c r="B21" s="39">
        <v>1995</v>
      </c>
      <c r="C21" s="62">
        <v>0.51906395141121797</v>
      </c>
      <c r="D21" s="39">
        <v>1455</v>
      </c>
      <c r="E21" s="39">
        <v>4579.1058419244</v>
      </c>
      <c r="F21" s="39">
        <v>2292</v>
      </c>
      <c r="G21" s="41">
        <v>53.149978184991198</v>
      </c>
      <c r="H21" s="51">
        <v>33.978668848167501</v>
      </c>
      <c r="I21" s="42">
        <v>260</v>
      </c>
      <c r="J21" s="39">
        <v>244.111538461538</v>
      </c>
      <c r="K21" s="41">
        <v>-0.17871935283136201</v>
      </c>
      <c r="L21" s="51">
        <v>19.2940491599254</v>
      </c>
      <c r="M21" s="39">
        <v>169</v>
      </c>
      <c r="N21" s="39">
        <v>199.22485207100601</v>
      </c>
      <c r="O21" s="41">
        <v>-2.2224125786163502</v>
      </c>
      <c r="P21" s="51">
        <v>14.915423899371</v>
      </c>
      <c r="Q21" s="39">
        <v>261</v>
      </c>
      <c r="R21" s="39">
        <v>737.44061302681996</v>
      </c>
      <c r="S21" s="41">
        <v>3.9370667082294202</v>
      </c>
      <c r="T21" s="51">
        <v>16.116507481296701</v>
      </c>
      <c r="U21" s="39">
        <v>1455</v>
      </c>
      <c r="V21" s="39">
        <v>124.276975945017</v>
      </c>
      <c r="W21" s="41">
        <v>2.1594121503496502</v>
      </c>
      <c r="X21" s="51">
        <v>19.163067744755299</v>
      </c>
      <c r="Y21" s="39"/>
      <c r="Z21" s="40"/>
      <c r="AA21" s="40"/>
      <c r="AB21" s="51"/>
      <c r="AC21" s="42">
        <v>1444</v>
      </c>
      <c r="AD21" s="41">
        <v>37.133587257617599</v>
      </c>
      <c r="AE21" s="40">
        <v>3.5234044052863398</v>
      </c>
      <c r="AF21" s="51">
        <v>16.229790925110098</v>
      </c>
    </row>
    <row r="22" spans="1:32" x14ac:dyDescent="0.2">
      <c r="A22" s="38" t="s">
        <v>3</v>
      </c>
      <c r="B22" s="39">
        <v>1996</v>
      </c>
      <c r="C22" s="62">
        <v>0.58449636880328404</v>
      </c>
      <c r="D22" s="39">
        <v>1611</v>
      </c>
      <c r="E22" s="39">
        <v>4652.3345747982603</v>
      </c>
      <c r="F22" s="39">
        <v>2602</v>
      </c>
      <c r="G22" s="41">
        <v>46.1519408147579</v>
      </c>
      <c r="H22" s="51">
        <v>34.432581475787899</v>
      </c>
      <c r="I22" s="42">
        <v>247</v>
      </c>
      <c r="J22" s="39">
        <v>247.445344129555</v>
      </c>
      <c r="K22" s="41">
        <v>-0.71870439560439903</v>
      </c>
      <c r="L22" s="51">
        <v>20.640442857142901</v>
      </c>
      <c r="M22" s="39">
        <v>197</v>
      </c>
      <c r="N22" s="39">
        <v>202.10152284264001</v>
      </c>
      <c r="O22" s="41">
        <v>-0.97107653910149605</v>
      </c>
      <c r="P22" s="51">
        <v>17.218240709927802</v>
      </c>
      <c r="Q22" s="39">
        <v>249</v>
      </c>
      <c r="R22" s="39">
        <v>756.32530120481897</v>
      </c>
      <c r="S22" s="41">
        <v>4.2930848017621104</v>
      </c>
      <c r="T22" s="51">
        <v>17.760361784140901</v>
      </c>
      <c r="U22" s="39">
        <v>1611</v>
      </c>
      <c r="V22" s="39">
        <v>124.559900682806</v>
      </c>
      <c r="W22" s="41">
        <v>1.9271924411878101</v>
      </c>
      <c r="X22" s="51">
        <v>20.173301195526399</v>
      </c>
      <c r="Y22" s="39">
        <v>69</v>
      </c>
      <c r="Z22" s="40">
        <v>3.29644778755691</v>
      </c>
      <c r="AA22" s="40">
        <v>-1.26972527472527E-2</v>
      </c>
      <c r="AB22" s="51">
        <v>14.154395604395599</v>
      </c>
      <c r="AC22" s="42">
        <v>1598</v>
      </c>
      <c r="AD22" s="41">
        <v>36.435919899874797</v>
      </c>
      <c r="AE22" s="40">
        <v>3.5895383716400402</v>
      </c>
      <c r="AF22" s="51">
        <v>17.294650759641598</v>
      </c>
    </row>
    <row r="23" spans="1:32" x14ac:dyDescent="0.2">
      <c r="A23" s="38" t="s">
        <v>3</v>
      </c>
      <c r="B23" s="39">
        <v>1997</v>
      </c>
      <c r="C23" s="62">
        <v>0.63918601318429302</v>
      </c>
      <c r="D23" s="39">
        <v>1691</v>
      </c>
      <c r="E23" s="39">
        <v>4649.5144884683596</v>
      </c>
      <c r="F23" s="39">
        <v>2744</v>
      </c>
      <c r="G23" s="41">
        <v>43.039234693877397</v>
      </c>
      <c r="H23" s="51">
        <v>34.399759110787201</v>
      </c>
      <c r="I23" s="42">
        <v>237</v>
      </c>
      <c r="J23" s="39">
        <v>241.16877637130801</v>
      </c>
      <c r="K23" s="41">
        <v>-0.93436174530695604</v>
      </c>
      <c r="L23" s="51">
        <v>20.063038559107099</v>
      </c>
      <c r="M23" s="39">
        <v>218</v>
      </c>
      <c r="N23" s="39">
        <v>195.146788990826</v>
      </c>
      <c r="O23" s="41">
        <v>-1.08495396419437</v>
      </c>
      <c r="P23" s="51">
        <v>16.9819273657289</v>
      </c>
      <c r="Q23" s="39">
        <v>238</v>
      </c>
      <c r="R23" s="39">
        <v>731.06302521008399</v>
      </c>
      <c r="S23" s="41">
        <v>4.3147264870360997</v>
      </c>
      <c r="T23" s="51">
        <v>17.192646161667401</v>
      </c>
      <c r="U23" s="39">
        <v>1691</v>
      </c>
      <c r="V23" s="39">
        <v>125.09934949733901</v>
      </c>
      <c r="W23" s="41">
        <v>1.8455942982456099</v>
      </c>
      <c r="X23" s="51">
        <v>20.1048907163743</v>
      </c>
      <c r="Y23" s="39">
        <v>127</v>
      </c>
      <c r="Z23" s="40">
        <v>3.5422311935002901</v>
      </c>
      <c r="AA23" s="40">
        <v>-2.8750251762336199E-2</v>
      </c>
      <c r="AB23" s="51">
        <v>14.069738167170099</v>
      </c>
      <c r="AC23" s="42">
        <v>1658</v>
      </c>
      <c r="AD23" s="41">
        <v>35.768033775633299</v>
      </c>
      <c r="AE23" s="40">
        <v>3.7548750460744502</v>
      </c>
      <c r="AF23" s="51">
        <v>17.2636635090306</v>
      </c>
    </row>
    <row r="24" spans="1:32" x14ac:dyDescent="0.2">
      <c r="A24" s="38" t="s">
        <v>3</v>
      </c>
      <c r="B24" s="39">
        <v>1998</v>
      </c>
      <c r="C24" s="62">
        <v>0.67933764940239205</v>
      </c>
      <c r="D24" s="39">
        <v>1868</v>
      </c>
      <c r="E24" s="39">
        <v>4747.5503211991399</v>
      </c>
      <c r="F24" s="39">
        <v>3155</v>
      </c>
      <c r="G24" s="41">
        <v>40.213036450079301</v>
      </c>
      <c r="H24" s="51">
        <v>34.092446909667203</v>
      </c>
      <c r="I24" s="42">
        <v>310</v>
      </c>
      <c r="J24" s="39">
        <v>233.490322580645</v>
      </c>
      <c r="K24" s="41">
        <v>-0.68863532008830097</v>
      </c>
      <c r="L24" s="51">
        <v>19.6453668874172</v>
      </c>
      <c r="M24" s="39">
        <v>307</v>
      </c>
      <c r="N24" s="39">
        <v>193.86644951140099</v>
      </c>
      <c r="O24" s="41">
        <v>-0.44829503105590002</v>
      </c>
      <c r="P24" s="51">
        <v>16.745718722271501</v>
      </c>
      <c r="Q24" s="39">
        <v>309</v>
      </c>
      <c r="R24" s="39">
        <v>722.59223300970905</v>
      </c>
      <c r="S24" s="41">
        <v>5.1219924645390202</v>
      </c>
      <c r="T24" s="51">
        <v>16.593398492907699</v>
      </c>
      <c r="U24" s="39">
        <v>1868</v>
      </c>
      <c r="V24" s="39">
        <v>127.67130620985</v>
      </c>
      <c r="W24" s="41">
        <v>1.3896217418944701</v>
      </c>
      <c r="X24" s="51">
        <v>19.785949141767301</v>
      </c>
      <c r="Y24" s="39">
        <v>145</v>
      </c>
      <c r="Z24" s="40">
        <v>3.6379466139625398</v>
      </c>
      <c r="AA24" s="40">
        <v>-1.29295592048401E-2</v>
      </c>
      <c r="AB24" s="51">
        <v>13.3593777009507</v>
      </c>
      <c r="AC24" s="42">
        <v>1850</v>
      </c>
      <c r="AD24" s="41">
        <v>37.516648648648598</v>
      </c>
      <c r="AE24" s="40">
        <v>3.55490644024351</v>
      </c>
      <c r="AF24" s="51">
        <v>16.885050849086799</v>
      </c>
    </row>
    <row r="25" spans="1:32" x14ac:dyDescent="0.2">
      <c r="A25" s="38" t="s">
        <v>3</v>
      </c>
      <c r="B25" s="39">
        <v>1999</v>
      </c>
      <c r="C25" s="62">
        <v>0.76080396475770895</v>
      </c>
      <c r="D25" s="39">
        <v>1893</v>
      </c>
      <c r="E25" s="39">
        <v>4716.6312731114604</v>
      </c>
      <c r="F25" s="39">
        <v>3398</v>
      </c>
      <c r="G25" s="41">
        <v>35.620394349617399</v>
      </c>
      <c r="H25" s="51">
        <v>33.070675397292497</v>
      </c>
      <c r="I25" s="42">
        <v>331</v>
      </c>
      <c r="J25" s="39">
        <v>231.39879154078599</v>
      </c>
      <c r="K25" s="41">
        <v>-0.69765177453027205</v>
      </c>
      <c r="L25" s="51">
        <v>19.472548643006299</v>
      </c>
      <c r="M25" s="39">
        <v>330</v>
      </c>
      <c r="N25" s="39">
        <v>195.31818181818201</v>
      </c>
      <c r="O25" s="41">
        <v>-0.69442773109243405</v>
      </c>
      <c r="P25" s="51">
        <v>16.871613025210099</v>
      </c>
      <c r="Q25" s="39">
        <v>331</v>
      </c>
      <c r="R25" s="39">
        <v>721.62537764350498</v>
      </c>
      <c r="S25" s="41">
        <v>4.0051968998743304</v>
      </c>
      <c r="T25" s="51">
        <v>16.454828236279798</v>
      </c>
      <c r="U25" s="39">
        <v>1893</v>
      </c>
      <c r="V25" s="39">
        <v>129.63180137348101</v>
      </c>
      <c r="W25" s="41">
        <v>1.4135387562628901</v>
      </c>
      <c r="X25" s="51">
        <v>19.178599174771598</v>
      </c>
      <c r="Y25" s="39">
        <v>212</v>
      </c>
      <c r="Z25" s="40">
        <v>3.6472479983937598</v>
      </c>
      <c r="AA25" s="40">
        <v>-1.7539983844911101E-2</v>
      </c>
      <c r="AB25" s="51">
        <v>13.9151453957997</v>
      </c>
      <c r="AC25" s="42">
        <v>1874</v>
      </c>
      <c r="AD25" s="41">
        <v>38.135645677694797</v>
      </c>
      <c r="AE25" s="40">
        <v>3.5410825906119898</v>
      </c>
      <c r="AF25" s="51">
        <v>16.316552822341102</v>
      </c>
    </row>
    <row r="26" spans="1:32" x14ac:dyDescent="0.2">
      <c r="A26" s="38" t="s">
        <v>3</v>
      </c>
      <c r="B26" s="39">
        <v>2000</v>
      </c>
      <c r="C26" s="62">
        <v>0.677197715636078</v>
      </c>
      <c r="D26" s="39">
        <v>2055</v>
      </c>
      <c r="E26" s="39">
        <v>4894.7250608272498</v>
      </c>
      <c r="F26" s="39">
        <v>3736</v>
      </c>
      <c r="G26" s="41">
        <v>55.623584047109098</v>
      </c>
      <c r="H26" s="51">
        <v>32.425387580299798</v>
      </c>
      <c r="I26" s="42">
        <v>398</v>
      </c>
      <c r="J26" s="39">
        <v>235.51005025125599</v>
      </c>
      <c r="K26" s="41">
        <v>-0.25259557661927401</v>
      </c>
      <c r="L26" s="51">
        <v>19.902835308056801</v>
      </c>
      <c r="M26" s="39">
        <v>391</v>
      </c>
      <c r="N26" s="39">
        <v>199.06649616368301</v>
      </c>
      <c r="O26" s="41">
        <v>-3.5894173602853803E-2</v>
      </c>
      <c r="P26" s="51">
        <v>17.3531676575506</v>
      </c>
      <c r="Q26" s="39">
        <v>398</v>
      </c>
      <c r="R26" s="39">
        <v>735.30402010050295</v>
      </c>
      <c r="S26" s="41">
        <v>5.0337908264135898</v>
      </c>
      <c r="T26" s="51">
        <v>16.741903519177502</v>
      </c>
      <c r="U26" s="39">
        <v>2055</v>
      </c>
      <c r="V26" s="39">
        <v>130.30024330900201</v>
      </c>
      <c r="W26" s="41">
        <v>1.6542404078347199</v>
      </c>
      <c r="X26" s="51">
        <v>18.746727931312101</v>
      </c>
      <c r="Y26" s="39">
        <v>253</v>
      </c>
      <c r="Z26" s="40">
        <v>3.5596070176341299</v>
      </c>
      <c r="AA26" s="40">
        <v>1.8132502831256999E-2</v>
      </c>
      <c r="AB26" s="51">
        <v>14.8485088712722</v>
      </c>
      <c r="AC26" s="42">
        <v>2015</v>
      </c>
      <c r="AD26" s="41">
        <v>39.704516129032299</v>
      </c>
      <c r="AE26" s="40">
        <v>3.41833044185416</v>
      </c>
      <c r="AF26" s="51">
        <v>15.9758193548388</v>
      </c>
    </row>
    <row r="27" spans="1:32" x14ac:dyDescent="0.2">
      <c r="A27" s="38" t="s">
        <v>3</v>
      </c>
      <c r="B27" s="39">
        <v>2001</v>
      </c>
      <c r="C27" s="62">
        <v>0.74280601870679297</v>
      </c>
      <c r="D27" s="39">
        <v>2140</v>
      </c>
      <c r="E27" s="39">
        <v>4849.5728971962599</v>
      </c>
      <c r="F27" s="39">
        <v>3710</v>
      </c>
      <c r="G27" s="41">
        <v>50.814390835579701</v>
      </c>
      <c r="H27" s="51">
        <v>33.542506469002703</v>
      </c>
      <c r="I27" s="42">
        <v>411</v>
      </c>
      <c r="J27" s="39">
        <v>235.12895377129001</v>
      </c>
      <c r="K27" s="41">
        <v>-0.46067877320419698</v>
      </c>
      <c r="L27" s="51">
        <v>20.1367352703794</v>
      </c>
      <c r="M27" s="39">
        <v>409</v>
      </c>
      <c r="N27" s="39">
        <v>196.25183374083099</v>
      </c>
      <c r="O27" s="41">
        <v>-0.12757160194174799</v>
      </c>
      <c r="P27" s="51">
        <v>17.605586165048599</v>
      </c>
      <c r="Q27" s="39">
        <v>412</v>
      </c>
      <c r="R27" s="39">
        <v>730.36650485436905</v>
      </c>
      <c r="S27" s="41">
        <v>4.8326487686717901</v>
      </c>
      <c r="T27" s="51">
        <v>16.851433185304899</v>
      </c>
      <c r="U27" s="39">
        <v>2140</v>
      </c>
      <c r="V27" s="39">
        <v>131.76168224299099</v>
      </c>
      <c r="W27" s="41">
        <v>1.55582465605611</v>
      </c>
      <c r="X27" s="51">
        <v>19.241029403830598</v>
      </c>
      <c r="Y27" s="39">
        <v>325</v>
      </c>
      <c r="Z27" s="40">
        <v>3.59466548801716</v>
      </c>
      <c r="AA27" s="40">
        <v>3.6920497362471799E-2</v>
      </c>
      <c r="AB27" s="51">
        <v>15.4714770158251</v>
      </c>
      <c r="AC27" s="42">
        <v>2114</v>
      </c>
      <c r="AD27" s="41">
        <v>39.294701986754902</v>
      </c>
      <c r="AE27" s="40">
        <v>3.5107053034444999</v>
      </c>
      <c r="AF27" s="51">
        <v>16.441521514488802</v>
      </c>
    </row>
    <row r="28" spans="1:32" x14ac:dyDescent="0.2">
      <c r="A28" s="38" t="s">
        <v>3</v>
      </c>
      <c r="B28" s="39">
        <v>2002</v>
      </c>
      <c r="C28" s="62">
        <v>0.68050857142857102</v>
      </c>
      <c r="D28" s="39">
        <v>2440</v>
      </c>
      <c r="E28" s="39">
        <v>4876.5786885245898</v>
      </c>
      <c r="F28" s="39">
        <v>3879</v>
      </c>
      <c r="G28" s="41">
        <v>61.902634699664802</v>
      </c>
      <c r="H28" s="51">
        <v>33.428812322763498</v>
      </c>
      <c r="I28" s="42">
        <v>355</v>
      </c>
      <c r="J28" s="39">
        <v>234.75492957746499</v>
      </c>
      <c r="K28" s="41">
        <v>-0.42829909613804301</v>
      </c>
      <c r="L28" s="51">
        <v>19.9094059161873</v>
      </c>
      <c r="M28" s="39">
        <v>360</v>
      </c>
      <c r="N28" s="39">
        <v>196.48333333333301</v>
      </c>
      <c r="O28" s="41">
        <v>7.7823045267489899E-2</v>
      </c>
      <c r="P28" s="51">
        <v>17.627430864197599</v>
      </c>
      <c r="Q28" s="39">
        <v>360</v>
      </c>
      <c r="R28" s="39">
        <v>732.30277777777803</v>
      </c>
      <c r="S28" s="41">
        <v>5.1084235197368502</v>
      </c>
      <c r="T28" s="51">
        <v>16.823907072368399</v>
      </c>
      <c r="U28" s="39">
        <v>2440</v>
      </c>
      <c r="V28" s="39">
        <v>132.031967213115</v>
      </c>
      <c r="W28" s="41">
        <v>1.6144452196382399</v>
      </c>
      <c r="X28" s="51">
        <v>18.820516795865601</v>
      </c>
      <c r="Y28" s="39">
        <v>348</v>
      </c>
      <c r="Z28" s="40">
        <v>3.7814817140506598</v>
      </c>
      <c r="AA28" s="40">
        <v>4.4230125523012802E-2</v>
      </c>
      <c r="AB28" s="51">
        <v>16.135717002662499</v>
      </c>
      <c r="AC28" s="42">
        <v>2410</v>
      </c>
      <c r="AD28" s="41">
        <v>37.998796680498003</v>
      </c>
      <c r="AE28" s="40">
        <v>3.3907966013072</v>
      </c>
      <c r="AF28" s="51">
        <v>16.088799267973901</v>
      </c>
    </row>
    <row r="29" spans="1:32" x14ac:dyDescent="0.2">
      <c r="A29" s="38" t="s">
        <v>3</v>
      </c>
      <c r="B29" s="39">
        <v>2003</v>
      </c>
      <c r="C29" s="62">
        <v>0.73404152249134902</v>
      </c>
      <c r="D29" s="39">
        <v>2565</v>
      </c>
      <c r="E29" s="39">
        <v>4981.1520467836299</v>
      </c>
      <c r="F29" s="39">
        <v>4206</v>
      </c>
      <c r="G29" s="41">
        <v>53.737955301949498</v>
      </c>
      <c r="H29" s="51">
        <v>33.110210175939102</v>
      </c>
      <c r="I29" s="42">
        <v>345</v>
      </c>
      <c r="J29" s="39">
        <v>251.70144927536199</v>
      </c>
      <c r="K29" s="41">
        <v>0.69416792738275501</v>
      </c>
      <c r="L29" s="51">
        <v>20.6894292738274</v>
      </c>
      <c r="M29" s="39">
        <v>347</v>
      </c>
      <c r="N29" s="39">
        <v>212.56195965417899</v>
      </c>
      <c r="O29" s="41">
        <v>1.08305566073457</v>
      </c>
      <c r="P29" s="51">
        <v>18.553720560393799</v>
      </c>
      <c r="Q29" s="39">
        <v>346</v>
      </c>
      <c r="R29" s="39">
        <v>786.58670520231203</v>
      </c>
      <c r="S29" s="41">
        <v>6.9997881195611003</v>
      </c>
      <c r="T29" s="51">
        <v>17.744480514566799</v>
      </c>
      <c r="U29" s="39">
        <v>2565</v>
      </c>
      <c r="V29" s="39">
        <v>129.955555555556</v>
      </c>
      <c r="W29" s="41">
        <v>1.55264641410532</v>
      </c>
      <c r="X29" s="51">
        <v>19.024624731951398</v>
      </c>
      <c r="Y29" s="39">
        <v>426</v>
      </c>
      <c r="Z29" s="40">
        <v>3.7152890044365199</v>
      </c>
      <c r="AA29" s="40">
        <v>4.5424905918577001E-2</v>
      </c>
      <c r="AB29" s="51">
        <v>17.2828258638385</v>
      </c>
      <c r="AC29" s="42">
        <v>2525</v>
      </c>
      <c r="AD29" s="41">
        <v>38.238495049504898</v>
      </c>
      <c r="AE29" s="40">
        <v>3.36236107091172</v>
      </c>
      <c r="AF29" s="51">
        <v>16.474508900144698</v>
      </c>
    </row>
    <row r="30" spans="1:32" x14ac:dyDescent="0.2">
      <c r="A30" s="38" t="s">
        <v>3</v>
      </c>
      <c r="B30" s="39">
        <v>2004</v>
      </c>
      <c r="C30" s="62">
        <v>0.75034772383671999</v>
      </c>
      <c r="D30" s="39">
        <v>2720</v>
      </c>
      <c r="E30" s="39">
        <v>5122.9768382352904</v>
      </c>
      <c r="F30" s="39">
        <v>4458</v>
      </c>
      <c r="G30" s="41">
        <v>38.489030955585399</v>
      </c>
      <c r="H30" s="51">
        <v>33.270551816958303</v>
      </c>
      <c r="I30" s="42">
        <v>361</v>
      </c>
      <c r="J30" s="39">
        <v>259.052631578947</v>
      </c>
      <c r="K30" s="41">
        <v>0.74973779193205803</v>
      </c>
      <c r="L30" s="51">
        <v>20.3157908704883</v>
      </c>
      <c r="M30" s="39">
        <v>362</v>
      </c>
      <c r="N30" s="39">
        <v>220.46132596685101</v>
      </c>
      <c r="O30" s="41">
        <v>0.73865616147308699</v>
      </c>
      <c r="P30" s="51">
        <v>18.1515162889519</v>
      </c>
      <c r="Q30" s="39">
        <v>362</v>
      </c>
      <c r="R30" s="39">
        <v>812.96408839778996</v>
      </c>
      <c r="S30" s="41">
        <v>5.6165858407079501</v>
      </c>
      <c r="T30" s="51">
        <v>17.225151858407099</v>
      </c>
      <c r="U30" s="39">
        <v>2720</v>
      </c>
      <c r="V30" s="39">
        <v>128.86654411764701</v>
      </c>
      <c r="W30" s="41">
        <v>1.2782371967655</v>
      </c>
      <c r="X30" s="51">
        <v>18.982249550763701</v>
      </c>
      <c r="Y30" s="39">
        <v>522</v>
      </c>
      <c r="Z30" s="40">
        <v>3.59161869622397</v>
      </c>
      <c r="AA30" s="40">
        <v>2.8166825548141101E-2</v>
      </c>
      <c r="AB30" s="51">
        <v>17.812710517953501</v>
      </c>
      <c r="AC30" s="42">
        <v>2696</v>
      </c>
      <c r="AD30" s="41">
        <v>38.979525222551999</v>
      </c>
      <c r="AE30" s="40">
        <v>3.0223976449275298</v>
      </c>
      <c r="AF30" s="51">
        <v>16.442632223731898</v>
      </c>
    </row>
    <row r="31" spans="1:32" x14ac:dyDescent="0.2">
      <c r="A31" s="38" t="s">
        <v>3</v>
      </c>
      <c r="B31" s="39">
        <v>2005</v>
      </c>
      <c r="C31" s="62">
        <v>0.67931292941911203</v>
      </c>
      <c r="D31" s="39">
        <v>2812</v>
      </c>
      <c r="E31" s="39">
        <v>4954.4591038406797</v>
      </c>
      <c r="F31" s="39">
        <v>4787</v>
      </c>
      <c r="G31" s="41">
        <v>17.618654689784801</v>
      </c>
      <c r="H31" s="51">
        <v>32.371808021725698</v>
      </c>
      <c r="I31" s="42">
        <v>377</v>
      </c>
      <c r="J31" s="39">
        <v>245.70291777188299</v>
      </c>
      <c r="K31" s="41">
        <v>1.1063621710526299</v>
      </c>
      <c r="L31" s="51">
        <v>19.1737450657895</v>
      </c>
      <c r="M31" s="39">
        <v>377</v>
      </c>
      <c r="N31" s="39">
        <v>206.64721485411101</v>
      </c>
      <c r="O31" s="41">
        <v>0.93094224422442196</v>
      </c>
      <c r="P31" s="51">
        <v>17.152059075907601</v>
      </c>
      <c r="Q31" s="39">
        <v>377</v>
      </c>
      <c r="R31" s="39">
        <v>765.51724137931001</v>
      </c>
      <c r="S31" s="41">
        <v>5.6274741521237903</v>
      </c>
      <c r="T31" s="51">
        <v>16.178856766545898</v>
      </c>
      <c r="U31" s="39">
        <v>2812</v>
      </c>
      <c r="V31" s="39">
        <v>129.839615931721</v>
      </c>
      <c r="W31" s="41">
        <v>1.11740464240903</v>
      </c>
      <c r="X31" s="51">
        <v>18.3682015892932</v>
      </c>
      <c r="Y31" s="39">
        <v>631</v>
      </c>
      <c r="Z31" s="40">
        <v>3.7595909144875099</v>
      </c>
      <c r="AA31" s="40">
        <v>6.0280868789050902E-2</v>
      </c>
      <c r="AB31" s="51">
        <v>17.852246355251498</v>
      </c>
      <c r="AC31" s="42">
        <v>2776</v>
      </c>
      <c r="AD31" s="41">
        <v>37.902449567723401</v>
      </c>
      <c r="AE31" s="40">
        <v>3.1439276829010998</v>
      </c>
      <c r="AF31" s="51">
        <v>15.620207695551301</v>
      </c>
    </row>
    <row r="32" spans="1:32" x14ac:dyDescent="0.2">
      <c r="A32" s="38" t="s">
        <v>3</v>
      </c>
      <c r="B32" s="39">
        <v>2006</v>
      </c>
      <c r="C32" s="62">
        <v>0.68492423127850399</v>
      </c>
      <c r="D32" s="39">
        <v>3038</v>
      </c>
      <c r="E32" s="39">
        <v>5022.8554970375199</v>
      </c>
      <c r="F32" s="39">
        <v>5265</v>
      </c>
      <c r="G32" s="41">
        <v>25.6621272554606</v>
      </c>
      <c r="H32" s="51">
        <v>32.542241785374998</v>
      </c>
      <c r="I32" s="42">
        <v>365</v>
      </c>
      <c r="J32" s="39">
        <v>242.78904109589001</v>
      </c>
      <c r="K32" s="41">
        <v>1.66183997638028</v>
      </c>
      <c r="L32" s="51">
        <v>19.0548007085916</v>
      </c>
      <c r="M32" s="39">
        <v>366</v>
      </c>
      <c r="N32" s="39">
        <v>209.76502732240399</v>
      </c>
      <c r="O32" s="41">
        <v>1.29366292134831</v>
      </c>
      <c r="P32" s="51">
        <v>17.147669722058001</v>
      </c>
      <c r="Q32" s="39">
        <v>366</v>
      </c>
      <c r="R32" s="39">
        <v>769.32513661202199</v>
      </c>
      <c r="S32" s="41">
        <v>6.1272094534711901</v>
      </c>
      <c r="T32" s="51">
        <v>16.206381388478501</v>
      </c>
      <c r="U32" s="39">
        <v>3038</v>
      </c>
      <c r="V32" s="39">
        <v>131.820276497696</v>
      </c>
      <c r="W32" s="41">
        <v>1.1900129252993701</v>
      </c>
      <c r="X32" s="51">
        <v>18.673212317050101</v>
      </c>
      <c r="Y32" s="39">
        <v>684</v>
      </c>
      <c r="Z32" s="40">
        <v>3.6354413533535901</v>
      </c>
      <c r="AA32" s="40">
        <v>6.7122760800843104E-2</v>
      </c>
      <c r="AB32" s="51">
        <v>18.315226554267699</v>
      </c>
      <c r="AC32" s="42">
        <v>3011</v>
      </c>
      <c r="AD32" s="41">
        <v>39.272866157422698</v>
      </c>
      <c r="AE32" s="40">
        <v>4.2541921824104199</v>
      </c>
      <c r="AF32" s="51">
        <v>15.980014236443701</v>
      </c>
    </row>
    <row r="33" spans="1:32" x14ac:dyDescent="0.2">
      <c r="A33" s="38" t="s">
        <v>3</v>
      </c>
      <c r="B33" s="39">
        <v>2007</v>
      </c>
      <c r="C33" s="62">
        <v>0.645082060796347</v>
      </c>
      <c r="D33" s="39">
        <v>2984</v>
      </c>
      <c r="E33" s="39">
        <v>5086.1260053619299</v>
      </c>
      <c r="F33" s="39">
        <v>5361</v>
      </c>
      <c r="G33" s="41">
        <v>22.474655847789599</v>
      </c>
      <c r="H33" s="51">
        <v>32.397427532176799</v>
      </c>
      <c r="I33" s="42">
        <v>368</v>
      </c>
      <c r="J33" s="39">
        <v>251.173913043478</v>
      </c>
      <c r="K33" s="41">
        <v>2.2682905561992999</v>
      </c>
      <c r="L33" s="51">
        <v>19.265990730011598</v>
      </c>
      <c r="M33" s="39">
        <v>369</v>
      </c>
      <c r="N33" s="39">
        <v>216.33875338753401</v>
      </c>
      <c r="O33" s="41">
        <v>1.71334240231549</v>
      </c>
      <c r="P33" s="51">
        <v>17.402311143270602</v>
      </c>
      <c r="Q33" s="39">
        <v>370</v>
      </c>
      <c r="R33" s="39">
        <v>794.25135135135099</v>
      </c>
      <c r="S33" s="41">
        <v>7.0374807413843099</v>
      </c>
      <c r="T33" s="51">
        <v>16.4838132059079</v>
      </c>
      <c r="U33" s="39">
        <v>2984</v>
      </c>
      <c r="V33" s="39">
        <v>131.76139410187699</v>
      </c>
      <c r="W33" s="41">
        <v>0.99824313725490599</v>
      </c>
      <c r="X33" s="51">
        <v>18.860644631185799</v>
      </c>
      <c r="Y33" s="39">
        <v>717</v>
      </c>
      <c r="Z33" s="40">
        <v>3.5965731102851199</v>
      </c>
      <c r="AA33" s="40">
        <v>4.6464285714285701E-2</v>
      </c>
      <c r="AB33" s="51">
        <v>18.6757653061225</v>
      </c>
      <c r="AC33" s="42">
        <v>2944</v>
      </c>
      <c r="AD33" s="41">
        <v>38.894836956521701</v>
      </c>
      <c r="AE33" s="40">
        <v>3.6817885520617599</v>
      </c>
      <c r="AF33" s="51">
        <v>16.339543513462601</v>
      </c>
    </row>
    <row r="34" spans="1:32" x14ac:dyDescent="0.2">
      <c r="A34" s="38" t="s">
        <v>3</v>
      </c>
      <c r="B34" s="39">
        <v>2008</v>
      </c>
      <c r="C34" s="62">
        <v>0.64047123214524204</v>
      </c>
      <c r="D34" s="39">
        <v>3052</v>
      </c>
      <c r="E34" s="39">
        <v>5071.7807994757504</v>
      </c>
      <c r="F34" s="39">
        <v>5597</v>
      </c>
      <c r="G34" s="41">
        <v>10.9529337144899</v>
      </c>
      <c r="H34" s="51">
        <v>31.634840807575401</v>
      </c>
      <c r="I34" s="42">
        <v>374</v>
      </c>
      <c r="J34" s="39">
        <v>255.54278074866301</v>
      </c>
      <c r="K34" s="41">
        <v>2.36736723946784</v>
      </c>
      <c r="L34" s="51">
        <v>18.544373337028802</v>
      </c>
      <c r="M34" s="39">
        <v>376</v>
      </c>
      <c r="N34" s="39">
        <v>222.39361702127701</v>
      </c>
      <c r="O34" s="41">
        <v>1.85833305601774</v>
      </c>
      <c r="P34" s="51">
        <v>16.703697448696602</v>
      </c>
      <c r="Q34" s="39">
        <v>377</v>
      </c>
      <c r="R34" s="39">
        <v>816.42175066312996</v>
      </c>
      <c r="S34" s="41">
        <v>6.5165795895729204</v>
      </c>
      <c r="T34" s="51">
        <v>15.7410823627288</v>
      </c>
      <c r="U34" s="39">
        <v>3052</v>
      </c>
      <c r="V34" s="39">
        <v>129.48263433813901</v>
      </c>
      <c r="W34" s="41">
        <v>0.213128778393847</v>
      </c>
      <c r="X34" s="51">
        <v>18.246589518869499</v>
      </c>
      <c r="Y34" s="39">
        <v>755</v>
      </c>
      <c r="Z34" s="40">
        <v>3.53058560929539</v>
      </c>
      <c r="AA34" s="40">
        <v>7.2223101657185304E-2</v>
      </c>
      <c r="AB34" s="51">
        <v>18.502770220133598</v>
      </c>
      <c r="AC34" s="42">
        <v>3004</v>
      </c>
      <c r="AD34" s="41">
        <v>36.825099866844198</v>
      </c>
      <c r="AE34" s="40">
        <v>2.7922336819329199</v>
      </c>
      <c r="AF34" s="51">
        <v>15.807235250631001</v>
      </c>
    </row>
    <row r="35" spans="1:32" x14ac:dyDescent="0.2">
      <c r="A35" s="38" t="s">
        <v>3</v>
      </c>
      <c r="B35" s="39">
        <v>2009</v>
      </c>
      <c r="C35" s="62">
        <v>0.697482158507576</v>
      </c>
      <c r="D35" s="39">
        <v>3209</v>
      </c>
      <c r="E35" s="39">
        <v>5165.7653474602703</v>
      </c>
      <c r="F35" s="39">
        <v>6105</v>
      </c>
      <c r="G35" s="41">
        <v>31.065506961507001</v>
      </c>
      <c r="H35" s="51">
        <v>32.0322832104832</v>
      </c>
      <c r="I35" s="42">
        <v>380</v>
      </c>
      <c r="J35" s="39">
        <v>248.74736842105301</v>
      </c>
      <c r="K35" s="41">
        <v>1.7127959433039901</v>
      </c>
      <c r="L35" s="51">
        <v>19.286854594330499</v>
      </c>
      <c r="M35" s="39">
        <v>385</v>
      </c>
      <c r="N35" s="39">
        <v>219.846753246753</v>
      </c>
      <c r="O35" s="41">
        <v>2.0674404499877701</v>
      </c>
      <c r="P35" s="51">
        <v>17.536735632184001</v>
      </c>
      <c r="Q35" s="39">
        <v>386</v>
      </c>
      <c r="R35" s="39">
        <v>801.36010362694299</v>
      </c>
      <c r="S35" s="41">
        <v>5.9636832191780904</v>
      </c>
      <c r="T35" s="51">
        <v>16.5914960861056</v>
      </c>
      <c r="U35" s="39">
        <v>3209</v>
      </c>
      <c r="V35" s="39">
        <v>130.80803988781599</v>
      </c>
      <c r="W35" s="41">
        <v>0.64730388460908095</v>
      </c>
      <c r="X35" s="51">
        <v>19.030762497951201</v>
      </c>
      <c r="Y35" s="39">
        <v>889</v>
      </c>
      <c r="Z35" s="40">
        <v>3.46945501727029</v>
      </c>
      <c r="AA35" s="40">
        <v>6.2783206106870298E-2</v>
      </c>
      <c r="AB35" s="51">
        <v>19.6077426390403</v>
      </c>
      <c r="AC35" s="42">
        <v>3136</v>
      </c>
      <c r="AD35" s="41">
        <v>37.222895408163197</v>
      </c>
      <c r="AE35" s="40">
        <v>0.75336029776674895</v>
      </c>
      <c r="AF35" s="51">
        <v>16.719274325889199</v>
      </c>
    </row>
    <row r="36" spans="1:32" x14ac:dyDescent="0.2">
      <c r="A36" s="38" t="s">
        <v>3</v>
      </c>
      <c r="B36" s="39">
        <v>2010</v>
      </c>
      <c r="C36" s="62">
        <v>0.67195935256176198</v>
      </c>
      <c r="D36" s="39">
        <v>3308</v>
      </c>
      <c r="E36" s="39">
        <v>5254.2923216444997</v>
      </c>
      <c r="F36" s="39">
        <v>6255</v>
      </c>
      <c r="G36" s="41">
        <v>35.139234212630001</v>
      </c>
      <c r="H36" s="51">
        <v>33.027963549160702</v>
      </c>
      <c r="I36" s="42">
        <v>436</v>
      </c>
      <c r="J36" s="39">
        <v>244.67889908256899</v>
      </c>
      <c r="K36" s="41">
        <v>2.8553223485727499</v>
      </c>
      <c r="L36" s="51">
        <v>20.1976456254352</v>
      </c>
      <c r="M36" s="39">
        <v>440</v>
      </c>
      <c r="N36" s="39">
        <v>218.245454545455</v>
      </c>
      <c r="O36" s="41">
        <v>2.80055532310555</v>
      </c>
      <c r="P36" s="51">
        <v>18.433331938633199</v>
      </c>
      <c r="Q36" s="39">
        <v>441</v>
      </c>
      <c r="R36" s="39">
        <v>795.41496598639503</v>
      </c>
      <c r="S36" s="41">
        <v>9.4315306834031105</v>
      </c>
      <c r="T36" s="51">
        <v>17.438997210599599</v>
      </c>
      <c r="U36" s="39">
        <v>3308</v>
      </c>
      <c r="V36" s="39">
        <v>130.23246674727901</v>
      </c>
      <c r="W36" s="41">
        <v>0.27615565509518503</v>
      </c>
      <c r="X36" s="51">
        <v>20.134245880659002</v>
      </c>
      <c r="Y36" s="39">
        <v>973</v>
      </c>
      <c r="Z36" s="40">
        <v>3.3447084960460098</v>
      </c>
      <c r="AA36" s="40">
        <v>1.1654556778077801E-3</v>
      </c>
      <c r="AB36" s="51">
        <v>20.715860494083401</v>
      </c>
      <c r="AC36" s="42">
        <v>3274</v>
      </c>
      <c r="AD36" s="41">
        <v>37.798808796579003</v>
      </c>
      <c r="AE36" s="40">
        <v>-0.51965914948453595</v>
      </c>
      <c r="AF36" s="51">
        <v>17.802384826030998</v>
      </c>
    </row>
    <row r="37" spans="1:32" x14ac:dyDescent="0.2">
      <c r="A37" s="38" t="s">
        <v>3</v>
      </c>
      <c r="B37" s="39">
        <v>2011</v>
      </c>
      <c r="C37" s="62">
        <v>0.659294145988917</v>
      </c>
      <c r="D37" s="39">
        <v>3486</v>
      </c>
      <c r="E37" s="39">
        <v>5310.0938037865699</v>
      </c>
      <c r="F37" s="39">
        <v>6607</v>
      </c>
      <c r="G37" s="41">
        <v>29.6177947631301</v>
      </c>
      <c r="H37" s="51">
        <v>32.5092715301952</v>
      </c>
      <c r="I37" s="42">
        <v>477</v>
      </c>
      <c r="J37" s="39">
        <v>255.53249475890999</v>
      </c>
      <c r="K37" s="41">
        <v>3.1459119841966801</v>
      </c>
      <c r="L37" s="51">
        <v>19.844035557506601</v>
      </c>
      <c r="M37" s="39">
        <v>489</v>
      </c>
      <c r="N37" s="39">
        <v>224.670756646217</v>
      </c>
      <c r="O37" s="41">
        <v>2.13510061511424</v>
      </c>
      <c r="P37" s="51">
        <v>18.130244068541302</v>
      </c>
      <c r="Q37" s="39">
        <v>489</v>
      </c>
      <c r="R37" s="39">
        <v>822.64621676891602</v>
      </c>
      <c r="S37" s="41">
        <v>7.6957814627717704</v>
      </c>
      <c r="T37" s="51">
        <v>17.144059301559398</v>
      </c>
      <c r="U37" s="39">
        <v>3486</v>
      </c>
      <c r="V37" s="39">
        <v>130.47963281698199</v>
      </c>
      <c r="W37" s="41">
        <v>-0.31224863636363598</v>
      </c>
      <c r="X37" s="51">
        <v>19.789042272727301</v>
      </c>
      <c r="Y37" s="39">
        <v>1204</v>
      </c>
      <c r="Z37" s="40">
        <v>3.2413518052680601</v>
      </c>
      <c r="AA37" s="40">
        <v>-3.6483203125000203E-2</v>
      </c>
      <c r="AB37" s="51">
        <v>20.657011718750098</v>
      </c>
      <c r="AC37" s="42">
        <v>3431</v>
      </c>
      <c r="AD37" s="41">
        <v>37.1073739434568</v>
      </c>
      <c r="AE37" s="40">
        <v>-2.76236205581821</v>
      </c>
      <c r="AF37" s="51">
        <v>17.505468400182998</v>
      </c>
    </row>
    <row r="38" spans="1:32" x14ac:dyDescent="0.2">
      <c r="A38" s="38" t="s">
        <v>3</v>
      </c>
      <c r="B38" s="39">
        <v>2012</v>
      </c>
      <c r="C38" s="62">
        <v>0.64668321299639098</v>
      </c>
      <c r="D38" s="39">
        <v>3528</v>
      </c>
      <c r="E38" s="39">
        <v>5393.9146825396801</v>
      </c>
      <c r="F38" s="39">
        <v>6916</v>
      </c>
      <c r="G38" s="41">
        <v>31.203541064199001</v>
      </c>
      <c r="H38" s="51">
        <v>32.155954742625703</v>
      </c>
      <c r="I38" s="42">
        <v>443</v>
      </c>
      <c r="J38" s="39">
        <v>255.98645598194099</v>
      </c>
      <c r="K38" s="41">
        <v>2.2448518976897698</v>
      </c>
      <c r="L38" s="51">
        <v>19.5631332508251</v>
      </c>
      <c r="M38" s="39">
        <v>459</v>
      </c>
      <c r="N38" s="39">
        <v>221.555555555556</v>
      </c>
      <c r="O38" s="41">
        <v>1.39527612556796</v>
      </c>
      <c r="P38" s="51">
        <v>17.9687457662124</v>
      </c>
      <c r="Q38" s="39">
        <v>459</v>
      </c>
      <c r="R38" s="39">
        <v>812.64052287581706</v>
      </c>
      <c r="S38" s="41">
        <v>4.9104510734929896</v>
      </c>
      <c r="T38" s="51">
        <v>17.020093104872</v>
      </c>
      <c r="U38" s="39">
        <v>3528</v>
      </c>
      <c r="V38" s="39">
        <v>130.86139455782299</v>
      </c>
      <c r="W38" s="41">
        <v>-0.62463771891735498</v>
      </c>
      <c r="X38" s="51">
        <v>19.7244482558981</v>
      </c>
      <c r="Y38" s="39">
        <v>1150</v>
      </c>
      <c r="Z38" s="40">
        <v>3.42348654290572</v>
      </c>
      <c r="AA38" s="40">
        <v>-3.1681548721748901E-2</v>
      </c>
      <c r="AB38" s="51">
        <v>20.478084475731698</v>
      </c>
      <c r="AC38" s="42">
        <v>3466</v>
      </c>
      <c r="AD38" s="41">
        <v>37.040334679746103</v>
      </c>
      <c r="AE38" s="40">
        <v>-4.6151803326524599</v>
      </c>
      <c r="AF38" s="51">
        <v>17.4597497957397</v>
      </c>
    </row>
    <row r="39" spans="1:32" x14ac:dyDescent="0.2">
      <c r="A39" s="38" t="s">
        <v>3</v>
      </c>
      <c r="B39" s="39">
        <v>2013</v>
      </c>
      <c r="C39" s="62">
        <v>0.66499310929714905</v>
      </c>
      <c r="D39" s="39">
        <v>3710</v>
      </c>
      <c r="E39" s="39">
        <v>5418.1743935309996</v>
      </c>
      <c r="F39" s="39">
        <v>7188</v>
      </c>
      <c r="G39" s="41">
        <v>43.034280745687198</v>
      </c>
      <c r="H39" s="51">
        <v>31.453118670005701</v>
      </c>
      <c r="I39" s="42">
        <v>476</v>
      </c>
      <c r="J39" s="39">
        <v>249.218487394958</v>
      </c>
      <c r="K39" s="41">
        <v>2.2310723658051699</v>
      </c>
      <c r="L39" s="51">
        <v>18.771639363816998</v>
      </c>
      <c r="M39" s="39">
        <v>487</v>
      </c>
      <c r="N39" s="39">
        <v>219.215605749487</v>
      </c>
      <c r="O39" s="41">
        <v>1.9159196659375699</v>
      </c>
      <c r="P39" s="51">
        <v>17.129122091867199</v>
      </c>
      <c r="Q39" s="39">
        <v>487</v>
      </c>
      <c r="R39" s="39">
        <v>806.72895277207397</v>
      </c>
      <c r="S39" s="41">
        <v>5.8841980906921201</v>
      </c>
      <c r="T39" s="51">
        <v>16.185880867144</v>
      </c>
      <c r="U39" s="39">
        <v>3710</v>
      </c>
      <c r="V39" s="39">
        <v>127.53207547169799</v>
      </c>
      <c r="W39" s="41">
        <v>-0.78358237014343002</v>
      </c>
      <c r="X39" s="51">
        <v>19.056311098732699</v>
      </c>
      <c r="Y39" s="39">
        <v>1096</v>
      </c>
      <c r="Z39" s="40">
        <v>3.3317691641290001</v>
      </c>
      <c r="AA39" s="40">
        <v>-8.3828628302569694E-2</v>
      </c>
      <c r="AB39" s="51">
        <v>19.914929424538499</v>
      </c>
      <c r="AC39" s="42">
        <v>3595</v>
      </c>
      <c r="AD39" s="41">
        <v>35.022976356050201</v>
      </c>
      <c r="AE39" s="40">
        <v>-7.4990242977527997</v>
      </c>
      <c r="AF39" s="51">
        <v>16.8203012780899</v>
      </c>
    </row>
    <row r="40" spans="1:32" x14ac:dyDescent="0.2">
      <c r="A40" s="38" t="s">
        <v>3</v>
      </c>
      <c r="B40" s="39">
        <v>2014</v>
      </c>
      <c r="C40" s="62">
        <v>0.62204982760538496</v>
      </c>
      <c r="D40" s="39">
        <v>3395</v>
      </c>
      <c r="E40" s="39">
        <v>5679.1122238586204</v>
      </c>
      <c r="F40" s="39">
        <v>6865</v>
      </c>
      <c r="G40" s="41">
        <v>76.667104151493007</v>
      </c>
      <c r="H40" s="51">
        <v>31.3247978150035</v>
      </c>
      <c r="I40" s="42">
        <v>406</v>
      </c>
      <c r="J40" s="39">
        <v>256.77586206896598</v>
      </c>
      <c r="K40" s="41">
        <v>2.35742693877551</v>
      </c>
      <c r="L40" s="51">
        <v>17.950924285714301</v>
      </c>
      <c r="M40" s="39">
        <v>420</v>
      </c>
      <c r="N40" s="39">
        <v>228.72142857142899</v>
      </c>
      <c r="O40" s="41">
        <v>2.8279902120717701</v>
      </c>
      <c r="P40" s="51">
        <v>16.403687194127301</v>
      </c>
      <c r="Q40" s="39">
        <v>420</v>
      </c>
      <c r="R40" s="39">
        <v>837.29523809523801</v>
      </c>
      <c r="S40" s="41">
        <v>8.1486474306688006</v>
      </c>
      <c r="T40" s="51">
        <v>15.510360114192601</v>
      </c>
      <c r="U40" s="39">
        <v>3395</v>
      </c>
      <c r="V40" s="39">
        <v>129.15434462444799</v>
      </c>
      <c r="W40" s="41">
        <v>-0.87411838460417102</v>
      </c>
      <c r="X40" s="51">
        <v>19.134492928998402</v>
      </c>
      <c r="Y40" s="39">
        <v>894</v>
      </c>
      <c r="Z40" s="40">
        <v>3.39312533108119</v>
      </c>
      <c r="AA40" s="40">
        <v>-0.14678805359136701</v>
      </c>
      <c r="AB40" s="51">
        <v>18.858410867138002</v>
      </c>
      <c r="AC40" s="42">
        <v>3320</v>
      </c>
      <c r="AD40" s="41">
        <v>35.595722891566197</v>
      </c>
      <c r="AE40" s="40">
        <v>-9.8758067078552703</v>
      </c>
      <c r="AF40" s="51">
        <v>16.593700456016499</v>
      </c>
    </row>
    <row r="41" spans="1:32" x14ac:dyDescent="0.2">
      <c r="A41" s="38" t="s">
        <v>3</v>
      </c>
      <c r="B41" s="39">
        <v>2015</v>
      </c>
      <c r="C41" s="62">
        <v>0.64288754147122995</v>
      </c>
      <c r="D41" s="39">
        <v>3079</v>
      </c>
      <c r="E41" s="39">
        <v>5543.1045794088996</v>
      </c>
      <c r="F41" s="39">
        <v>6560</v>
      </c>
      <c r="G41" s="41">
        <v>55.030464939024498</v>
      </c>
      <c r="H41" s="51">
        <v>30.044126067073201</v>
      </c>
      <c r="I41" s="42">
        <v>306</v>
      </c>
      <c r="J41" s="39">
        <v>262.47385620914997</v>
      </c>
      <c r="K41" s="41">
        <v>1.9381765455704301</v>
      </c>
      <c r="L41" s="51">
        <v>16.2468744423199</v>
      </c>
      <c r="M41" s="39">
        <v>312</v>
      </c>
      <c r="N41" s="39">
        <v>225.29487179487199</v>
      </c>
      <c r="O41" s="41">
        <v>2.7677399532213398</v>
      </c>
      <c r="P41" s="51">
        <v>14.685810546459701</v>
      </c>
      <c r="Q41" s="39">
        <v>312</v>
      </c>
      <c r="R41" s="39">
        <v>836.00961538461502</v>
      </c>
      <c r="S41" s="41">
        <v>7.3574517021276504</v>
      </c>
      <c r="T41" s="51">
        <v>13.772119999999999</v>
      </c>
      <c r="U41" s="39">
        <v>3079</v>
      </c>
      <c r="V41" s="39">
        <v>123.882754140955</v>
      </c>
      <c r="W41" s="41">
        <v>-1.1009569465648801</v>
      </c>
      <c r="X41" s="51">
        <v>18.125464122137402</v>
      </c>
      <c r="Y41" s="39">
        <v>680</v>
      </c>
      <c r="Z41" s="40">
        <v>3.48699749032225</v>
      </c>
      <c r="AA41" s="40">
        <v>-0.14008226978205501</v>
      </c>
      <c r="AB41" s="51">
        <v>17.220282741017201</v>
      </c>
      <c r="AC41" s="42">
        <v>2980</v>
      </c>
      <c r="AD41" s="41">
        <v>32.068892617449698</v>
      </c>
      <c r="AE41" s="40">
        <v>-12.1429870908252</v>
      </c>
      <c r="AF41" s="51">
        <v>15.2900957737822</v>
      </c>
    </row>
    <row r="42" spans="1:32" x14ac:dyDescent="0.2">
      <c r="A42" s="38" t="s">
        <v>3</v>
      </c>
      <c r="B42" s="39">
        <v>2016</v>
      </c>
      <c r="C42" s="62">
        <v>0.74807411079439701</v>
      </c>
      <c r="D42" s="39">
        <v>2780</v>
      </c>
      <c r="E42" s="39">
        <v>5625.5316546762597</v>
      </c>
      <c r="F42" s="39">
        <v>6428</v>
      </c>
      <c r="G42" s="41">
        <v>42.033616988176597</v>
      </c>
      <c r="H42" s="51">
        <v>29.0160174237711</v>
      </c>
      <c r="I42" s="42">
        <v>253</v>
      </c>
      <c r="J42" s="39">
        <v>270.22924901185797</v>
      </c>
      <c r="K42" s="41">
        <v>1.61023485967504</v>
      </c>
      <c r="L42" s="51">
        <v>15.1558792994303</v>
      </c>
      <c r="M42" s="39">
        <v>257</v>
      </c>
      <c r="N42" s="39">
        <v>223.46692607003899</v>
      </c>
      <c r="O42" s="41">
        <v>2.4676063739974499</v>
      </c>
      <c r="P42" s="51">
        <v>13.624367665681699</v>
      </c>
      <c r="Q42" s="39">
        <v>257</v>
      </c>
      <c r="R42" s="39">
        <v>840.18287937743196</v>
      </c>
      <c r="S42" s="41">
        <v>6.11355804136765</v>
      </c>
      <c r="T42" s="51">
        <v>12.707612494723501</v>
      </c>
      <c r="U42" s="39">
        <v>2780</v>
      </c>
      <c r="V42" s="39">
        <v>121.808992805755</v>
      </c>
      <c r="W42" s="41">
        <v>-1.7678272047366701</v>
      </c>
      <c r="X42" s="51">
        <v>17.551919601121799</v>
      </c>
      <c r="Y42" s="39">
        <v>506</v>
      </c>
      <c r="Z42" s="40">
        <v>3.42831758777149</v>
      </c>
      <c r="AA42" s="40">
        <v>-0.19597833300800399</v>
      </c>
      <c r="AB42" s="51">
        <v>15.854538356431901</v>
      </c>
      <c r="AC42" s="42">
        <v>2520</v>
      </c>
      <c r="AD42" s="41">
        <v>28.5996825396826</v>
      </c>
      <c r="AE42" s="40">
        <v>-14.8085739171374</v>
      </c>
      <c r="AF42" s="51">
        <v>14.37110608914</v>
      </c>
    </row>
    <row r="43" spans="1:32" x14ac:dyDescent="0.2">
      <c r="A43" s="38" t="s">
        <v>3</v>
      </c>
      <c r="B43" s="39">
        <v>2017</v>
      </c>
      <c r="C43" s="62">
        <v>0.81344426623897204</v>
      </c>
      <c r="D43" s="39">
        <v>2442</v>
      </c>
      <c r="E43" s="39">
        <v>5748.7948402948396</v>
      </c>
      <c r="F43" s="39">
        <v>6066</v>
      </c>
      <c r="G43" s="41">
        <v>72.696147378833004</v>
      </c>
      <c r="H43" s="51">
        <v>28.947110286844701</v>
      </c>
      <c r="I43" s="42">
        <v>150</v>
      </c>
      <c r="J43" s="39">
        <v>275.09333333333302</v>
      </c>
      <c r="K43" s="41">
        <v>1.4958844040574899</v>
      </c>
      <c r="L43" s="51">
        <v>14.089824598478501</v>
      </c>
      <c r="M43" s="39">
        <v>150</v>
      </c>
      <c r="N43" s="39">
        <v>226.606666666667</v>
      </c>
      <c r="O43" s="41">
        <v>2.5794323181049101</v>
      </c>
      <c r="P43" s="51">
        <v>12.617831429780001</v>
      </c>
      <c r="Q43" s="39">
        <v>150</v>
      </c>
      <c r="R43" s="39">
        <v>848.886666666667</v>
      </c>
      <c r="S43" s="41">
        <v>6.32921103827446</v>
      </c>
      <c r="T43" s="51">
        <v>11.7186859801227</v>
      </c>
      <c r="U43" s="39">
        <v>2442</v>
      </c>
      <c r="V43" s="39">
        <v>118.238738738739</v>
      </c>
      <c r="W43" s="41">
        <v>-2.9051341805578499</v>
      </c>
      <c r="X43" s="51">
        <v>17.684513616108301</v>
      </c>
      <c r="Y43" s="39">
        <v>349</v>
      </c>
      <c r="Z43" s="40">
        <v>3.2328120002406999</v>
      </c>
      <c r="AA43" s="40">
        <v>-0.25057029545905202</v>
      </c>
      <c r="AB43" s="51">
        <v>14.6865952805869</v>
      </c>
      <c r="AC43" s="42">
        <v>2204</v>
      </c>
      <c r="AD43" s="41">
        <v>26.137114337568001</v>
      </c>
      <c r="AE43" s="40">
        <v>-18.157617705901899</v>
      </c>
      <c r="AF43" s="51">
        <v>14.3578044181394</v>
      </c>
    </row>
    <row r="44" spans="1:32" x14ac:dyDescent="0.2">
      <c r="A44" s="38" t="s">
        <v>3</v>
      </c>
      <c r="B44" s="39">
        <v>2018</v>
      </c>
      <c r="C44" s="62">
        <v>0.95563061757030998</v>
      </c>
      <c r="D44" s="39">
        <v>1957</v>
      </c>
      <c r="E44" s="39">
        <v>5868.1415431783298</v>
      </c>
      <c r="F44" s="39">
        <v>5523</v>
      </c>
      <c r="G44" s="41">
        <v>108.324839760999</v>
      </c>
      <c r="H44" s="51">
        <v>28.185064457722401</v>
      </c>
      <c r="I44" s="42">
        <v>114</v>
      </c>
      <c r="J44" s="39">
        <v>281.008771929825</v>
      </c>
      <c r="K44" s="41">
        <v>1.54379171210469</v>
      </c>
      <c r="L44" s="51">
        <v>12.938942202835401</v>
      </c>
      <c r="M44" s="39">
        <v>116</v>
      </c>
      <c r="N44" s="39">
        <v>225.79310344827601</v>
      </c>
      <c r="O44" s="41">
        <v>2.7262378768020699</v>
      </c>
      <c r="P44" s="51">
        <v>11.5006795543905</v>
      </c>
      <c r="Q44" s="39">
        <v>116</v>
      </c>
      <c r="R44" s="39">
        <v>855.241379310345</v>
      </c>
      <c r="S44" s="41">
        <v>6.4931668851026298</v>
      </c>
      <c r="T44" s="51">
        <v>10.6233835736129</v>
      </c>
      <c r="U44" s="39">
        <v>1957</v>
      </c>
      <c r="V44" s="39">
        <v>116.747061829331</v>
      </c>
      <c r="W44" s="41">
        <v>-3.50622518599166</v>
      </c>
      <c r="X44" s="51">
        <v>17.306908002177501</v>
      </c>
      <c r="Y44" s="39">
        <v>232</v>
      </c>
      <c r="Z44" s="40">
        <v>3.44115415898762</v>
      </c>
      <c r="AA44" s="40">
        <v>-0.262579987253026</v>
      </c>
      <c r="AB44" s="51">
        <v>14.004567665179501</v>
      </c>
      <c r="AC44" s="42">
        <v>1669</v>
      </c>
      <c r="AD44" s="41">
        <v>23.137986818454198</v>
      </c>
      <c r="AE44" s="40">
        <v>-21.0110100438275</v>
      </c>
      <c r="AF44" s="51">
        <v>13.9400399379109</v>
      </c>
    </row>
    <row r="45" spans="1:32" x14ac:dyDescent="0.2">
      <c r="A45" s="38" t="s">
        <v>3</v>
      </c>
      <c r="B45" s="39">
        <v>2019</v>
      </c>
      <c r="C45" s="62">
        <v>0.90079502246802801</v>
      </c>
      <c r="D45" s="39">
        <v>1005</v>
      </c>
      <c r="E45" s="39">
        <v>5877.5880597014902</v>
      </c>
      <c r="F45" s="39">
        <v>4680</v>
      </c>
      <c r="G45" s="41">
        <v>110.023173076923</v>
      </c>
      <c r="H45" s="51">
        <v>24.0015294871795</v>
      </c>
      <c r="I45" s="42"/>
      <c r="J45" s="39"/>
      <c r="K45" s="41"/>
      <c r="L45" s="51"/>
      <c r="M45" s="39"/>
      <c r="N45" s="39"/>
      <c r="O45" s="41"/>
      <c r="P45" s="51"/>
      <c r="Q45" s="39"/>
      <c r="R45" s="39"/>
      <c r="S45" s="41"/>
      <c r="T45" s="51"/>
      <c r="U45" s="39">
        <v>1005</v>
      </c>
      <c r="V45" s="39">
        <v>106.362189054726</v>
      </c>
      <c r="W45" s="41">
        <v>-3.2357655246252599</v>
      </c>
      <c r="X45" s="51">
        <v>14.480810492505301</v>
      </c>
      <c r="Y45" s="39">
        <v>111</v>
      </c>
      <c r="Z45" s="40">
        <v>3.64612243314743</v>
      </c>
      <c r="AA45" s="40">
        <v>-0.242566232489554</v>
      </c>
      <c r="AB45" s="51">
        <v>11.150258048660501</v>
      </c>
      <c r="AC45" s="42">
        <v>94</v>
      </c>
      <c r="AD45" s="41">
        <v>22.348936170212799</v>
      </c>
      <c r="AE45" s="40">
        <v>-20.450818301225901</v>
      </c>
      <c r="AF45" s="51">
        <v>11.8148187609457</v>
      </c>
    </row>
    <row r="46" spans="1:32" x14ac:dyDescent="0.2">
      <c r="A46" s="38" t="s">
        <v>3</v>
      </c>
      <c r="B46" s="39">
        <v>2020</v>
      </c>
      <c r="C46" s="62">
        <v>0.89835434638354505</v>
      </c>
      <c r="D46" s="39"/>
      <c r="E46" s="39"/>
      <c r="F46" s="39">
        <v>3778</v>
      </c>
      <c r="G46" s="41">
        <v>112.066323451562</v>
      </c>
      <c r="H46" s="51">
        <v>19.794829539438901</v>
      </c>
      <c r="I46" s="42"/>
      <c r="J46" s="39"/>
      <c r="K46" s="41"/>
      <c r="L46" s="51"/>
      <c r="M46" s="39"/>
      <c r="N46" s="39"/>
      <c r="O46" s="41"/>
      <c r="P46" s="51"/>
      <c r="Q46" s="39"/>
      <c r="R46" s="39"/>
      <c r="S46" s="41"/>
      <c r="T46" s="51"/>
      <c r="U46" s="39"/>
      <c r="V46" s="39"/>
      <c r="W46" s="41"/>
      <c r="X46" s="51"/>
      <c r="Y46" s="39"/>
      <c r="Z46" s="40"/>
      <c r="AA46" s="40"/>
      <c r="AB46" s="51"/>
      <c r="AC46" s="42"/>
      <c r="AD46" s="41"/>
      <c r="AE46" s="40"/>
      <c r="AF46" s="51"/>
    </row>
    <row r="47" spans="1:32" x14ac:dyDescent="0.2">
      <c r="A47" s="38" t="s">
        <v>3</v>
      </c>
      <c r="B47" s="39">
        <v>2021</v>
      </c>
      <c r="C47" s="62">
        <v>0.98272832705132096</v>
      </c>
      <c r="D47" s="39"/>
      <c r="E47" s="39"/>
      <c r="F47" s="39">
        <v>2914</v>
      </c>
      <c r="G47" s="41">
        <v>157.950168153741</v>
      </c>
      <c r="H47" s="51">
        <v>17.773198352779701</v>
      </c>
      <c r="I47" s="42"/>
      <c r="J47" s="39"/>
      <c r="K47" s="41"/>
      <c r="L47" s="51"/>
      <c r="M47" s="39"/>
      <c r="N47" s="39"/>
      <c r="O47" s="41"/>
      <c r="P47" s="51"/>
      <c r="Q47" s="39"/>
      <c r="R47" s="39"/>
      <c r="S47" s="41"/>
      <c r="T47" s="51"/>
      <c r="U47" s="39"/>
      <c r="V47" s="39"/>
      <c r="W47" s="41"/>
      <c r="X47" s="51"/>
      <c r="Y47" s="39"/>
      <c r="Z47" s="40"/>
      <c r="AA47" s="40"/>
      <c r="AB47" s="51"/>
      <c r="AC47" s="42"/>
      <c r="AD47" s="41"/>
      <c r="AE47" s="40"/>
      <c r="AF47" s="51"/>
    </row>
    <row r="48" spans="1:32" x14ac:dyDescent="0.2">
      <c r="A48" s="38" t="s">
        <v>3</v>
      </c>
      <c r="B48" s="39">
        <v>2022</v>
      </c>
      <c r="C48" s="62">
        <v>0.853855421686747</v>
      </c>
      <c r="D48" s="39"/>
      <c r="E48" s="39"/>
      <c r="F48" s="39">
        <v>128</v>
      </c>
      <c r="G48" s="41">
        <v>156.21703124999999</v>
      </c>
      <c r="H48" s="51">
        <v>16.340624999999999</v>
      </c>
      <c r="I48" s="42"/>
      <c r="J48" s="39"/>
      <c r="K48" s="41"/>
      <c r="L48" s="51"/>
      <c r="M48" s="39"/>
      <c r="N48" s="39"/>
      <c r="O48" s="41"/>
      <c r="P48" s="51"/>
      <c r="Q48" s="39"/>
      <c r="R48" s="39"/>
      <c r="S48" s="41"/>
      <c r="T48" s="51"/>
      <c r="U48" s="39"/>
      <c r="V48" s="39"/>
      <c r="W48" s="41"/>
      <c r="X48" s="51"/>
      <c r="Y48" s="39"/>
      <c r="Z48" s="40"/>
      <c r="AA48" s="40"/>
      <c r="AB48" s="51"/>
      <c r="AC48" s="42"/>
      <c r="AD48" s="41"/>
      <c r="AE48" s="40"/>
      <c r="AF48" s="51"/>
    </row>
    <row r="49" spans="1:32" x14ac:dyDescent="0.2">
      <c r="A49" s="38" t="s">
        <v>37</v>
      </c>
      <c r="B49" s="39">
        <v>1987</v>
      </c>
      <c r="C49" s="62">
        <v>0</v>
      </c>
      <c r="D49" s="39">
        <v>108</v>
      </c>
      <c r="E49" s="39">
        <v>3935.87037037037</v>
      </c>
      <c r="F49" s="39">
        <v>123</v>
      </c>
      <c r="G49" s="41">
        <v>-99.717235772357796</v>
      </c>
      <c r="H49" s="51">
        <v>28.229869918699201</v>
      </c>
      <c r="I49" s="42"/>
      <c r="J49" s="39"/>
      <c r="K49" s="41"/>
      <c r="L49" s="51"/>
      <c r="M49" s="39"/>
      <c r="N49" s="39"/>
      <c r="O49" s="41"/>
      <c r="P49" s="51"/>
      <c r="Q49" s="39"/>
      <c r="R49" s="39"/>
      <c r="S49" s="41"/>
      <c r="T49" s="51"/>
      <c r="U49" s="39">
        <v>108</v>
      </c>
      <c r="V49" s="39">
        <v>122.009259259259</v>
      </c>
      <c r="W49" s="41">
        <v>1.42612195121951</v>
      </c>
      <c r="X49" s="51">
        <v>10.2950569105691</v>
      </c>
      <c r="Y49" s="39"/>
      <c r="Z49" s="40"/>
      <c r="AA49" s="40"/>
      <c r="AB49" s="51"/>
      <c r="AC49" s="42">
        <v>105</v>
      </c>
      <c r="AD49" s="41">
        <v>39.72</v>
      </c>
      <c r="AE49" s="40">
        <v>0.43586666666666701</v>
      </c>
      <c r="AF49" s="51">
        <v>7.1098999999999997</v>
      </c>
    </row>
    <row r="50" spans="1:32" x14ac:dyDescent="0.2">
      <c r="A50" s="38" t="s">
        <v>37</v>
      </c>
      <c r="B50" s="39">
        <v>1988</v>
      </c>
      <c r="C50" s="62">
        <v>0</v>
      </c>
      <c r="D50" s="39">
        <v>101</v>
      </c>
      <c r="E50" s="39">
        <v>4208.3267326732703</v>
      </c>
      <c r="F50" s="39">
        <v>132</v>
      </c>
      <c r="G50" s="41">
        <v>-26.434924242424302</v>
      </c>
      <c r="H50" s="51">
        <v>26.822560606060598</v>
      </c>
      <c r="I50" s="42"/>
      <c r="J50" s="39"/>
      <c r="K50" s="41"/>
      <c r="L50" s="51"/>
      <c r="M50" s="39"/>
      <c r="N50" s="39"/>
      <c r="O50" s="41"/>
      <c r="P50" s="51"/>
      <c r="Q50" s="39"/>
      <c r="R50" s="39"/>
      <c r="S50" s="41"/>
      <c r="T50" s="51"/>
      <c r="U50" s="39">
        <v>101</v>
      </c>
      <c r="V50" s="39">
        <v>111.257425742574</v>
      </c>
      <c r="W50" s="41">
        <v>0.75693939393939402</v>
      </c>
      <c r="X50" s="51">
        <v>10.312287878787901</v>
      </c>
      <c r="Y50" s="39"/>
      <c r="Z50" s="40"/>
      <c r="AA50" s="40"/>
      <c r="AB50" s="51"/>
      <c r="AC50" s="42">
        <v>100</v>
      </c>
      <c r="AD50" s="41">
        <v>38.616999999999997</v>
      </c>
      <c r="AE50" s="40">
        <v>0.38902307692307703</v>
      </c>
      <c r="AF50" s="51">
        <v>7.1802923076923104</v>
      </c>
    </row>
    <row r="51" spans="1:32" x14ac:dyDescent="0.2">
      <c r="A51" s="38" t="s">
        <v>37</v>
      </c>
      <c r="B51" s="39">
        <v>1989</v>
      </c>
      <c r="C51" s="62">
        <v>5.6811594202898497E-3</v>
      </c>
      <c r="D51" s="39">
        <v>217</v>
      </c>
      <c r="E51" s="39">
        <v>4190.4516129032299</v>
      </c>
      <c r="F51" s="39">
        <v>264</v>
      </c>
      <c r="G51" s="41">
        <v>-28.294469696969699</v>
      </c>
      <c r="H51" s="51">
        <v>28.237575757575801</v>
      </c>
      <c r="I51" s="42"/>
      <c r="J51" s="39"/>
      <c r="K51" s="41"/>
      <c r="L51" s="51"/>
      <c r="M51" s="39"/>
      <c r="N51" s="39"/>
      <c r="O51" s="41"/>
      <c r="P51" s="51"/>
      <c r="Q51" s="39"/>
      <c r="R51" s="39"/>
      <c r="S51" s="41"/>
      <c r="T51" s="51"/>
      <c r="U51" s="39">
        <v>217</v>
      </c>
      <c r="V51" s="39">
        <v>121.889400921659</v>
      </c>
      <c r="W51" s="41">
        <v>0.91085984848484802</v>
      </c>
      <c r="X51" s="51">
        <v>10.9546477272727</v>
      </c>
      <c r="Y51" s="39"/>
      <c r="Z51" s="40"/>
      <c r="AA51" s="40"/>
      <c r="AB51" s="51"/>
      <c r="AC51" s="42">
        <v>213</v>
      </c>
      <c r="AD51" s="41">
        <v>41.564319248826301</v>
      </c>
      <c r="AE51" s="40">
        <v>0.35656640625000002</v>
      </c>
      <c r="AF51" s="51">
        <v>7.8866351562499997</v>
      </c>
    </row>
    <row r="52" spans="1:32" x14ac:dyDescent="0.2">
      <c r="A52" s="38" t="s">
        <v>37</v>
      </c>
      <c r="B52" s="39">
        <v>1990</v>
      </c>
      <c r="C52" s="62">
        <v>7.1723163841807894E-2</v>
      </c>
      <c r="D52" s="39">
        <v>193</v>
      </c>
      <c r="E52" s="39">
        <v>4225.8549222797901</v>
      </c>
      <c r="F52" s="39">
        <v>259</v>
      </c>
      <c r="G52" s="41">
        <v>-42.691505791505797</v>
      </c>
      <c r="H52" s="51">
        <v>27.2989691119691</v>
      </c>
      <c r="I52" s="42"/>
      <c r="J52" s="39"/>
      <c r="K52" s="41"/>
      <c r="L52" s="51"/>
      <c r="M52" s="39"/>
      <c r="N52" s="39"/>
      <c r="O52" s="41"/>
      <c r="P52" s="51"/>
      <c r="Q52" s="39"/>
      <c r="R52" s="39"/>
      <c r="S52" s="41"/>
      <c r="T52" s="51"/>
      <c r="U52" s="39">
        <v>193</v>
      </c>
      <c r="V52" s="39">
        <v>115.29015544041501</v>
      </c>
      <c r="W52" s="41">
        <v>1.35704247104247</v>
      </c>
      <c r="X52" s="51">
        <v>11.752301158301201</v>
      </c>
      <c r="Y52" s="39"/>
      <c r="Z52" s="40"/>
      <c r="AA52" s="40"/>
      <c r="AB52" s="51"/>
      <c r="AC52" s="42">
        <v>187</v>
      </c>
      <c r="AD52" s="41">
        <v>43.066310160427797</v>
      </c>
      <c r="AE52" s="40">
        <v>0.713754032258064</v>
      </c>
      <c r="AF52" s="51">
        <v>8.7796995967742006</v>
      </c>
    </row>
    <row r="53" spans="1:32" x14ac:dyDescent="0.2">
      <c r="A53" s="38" t="s">
        <v>37</v>
      </c>
      <c r="B53" s="39">
        <v>1991</v>
      </c>
      <c r="C53" s="62">
        <v>3.1448763250883402E-2</v>
      </c>
      <c r="D53" s="39">
        <v>304</v>
      </c>
      <c r="E53" s="39">
        <v>4101.6085526315801</v>
      </c>
      <c r="F53" s="39">
        <v>420</v>
      </c>
      <c r="G53" s="41">
        <v>-7.0946428571428397</v>
      </c>
      <c r="H53" s="51">
        <v>28.3892214285714</v>
      </c>
      <c r="I53" s="42"/>
      <c r="J53" s="39"/>
      <c r="K53" s="41"/>
      <c r="L53" s="51"/>
      <c r="M53" s="39"/>
      <c r="N53" s="39"/>
      <c r="O53" s="41"/>
      <c r="P53" s="51"/>
      <c r="Q53" s="39"/>
      <c r="R53" s="39"/>
      <c r="S53" s="41"/>
      <c r="T53" s="51"/>
      <c r="U53" s="39">
        <v>304</v>
      </c>
      <c r="V53" s="39">
        <v>118.532894736842</v>
      </c>
      <c r="W53" s="41">
        <v>0.95293333333333397</v>
      </c>
      <c r="X53" s="51">
        <v>12.454650000000001</v>
      </c>
      <c r="Y53" s="39"/>
      <c r="Z53" s="40"/>
      <c r="AA53" s="40"/>
      <c r="AB53" s="51"/>
      <c r="AC53" s="42">
        <v>300</v>
      </c>
      <c r="AD53" s="41">
        <v>44.406333333333301</v>
      </c>
      <c r="AE53" s="40">
        <v>0.885338129496403</v>
      </c>
      <c r="AF53" s="51">
        <v>9.1004004796163098</v>
      </c>
    </row>
    <row r="54" spans="1:32" x14ac:dyDescent="0.2">
      <c r="A54" s="38" t="s">
        <v>37</v>
      </c>
      <c r="B54" s="39">
        <v>1992</v>
      </c>
      <c r="C54" s="62">
        <v>4.2110091743119298E-2</v>
      </c>
      <c r="D54" s="39">
        <v>328</v>
      </c>
      <c r="E54" s="39">
        <v>4336.9390243902399</v>
      </c>
      <c r="F54" s="39">
        <v>448</v>
      </c>
      <c r="G54" s="41">
        <v>-22.7974107142857</v>
      </c>
      <c r="H54" s="51">
        <v>28.876555803571399</v>
      </c>
      <c r="I54" s="42"/>
      <c r="J54" s="39"/>
      <c r="K54" s="41"/>
      <c r="L54" s="51"/>
      <c r="M54" s="39"/>
      <c r="N54" s="39"/>
      <c r="O54" s="41"/>
      <c r="P54" s="51"/>
      <c r="Q54" s="39"/>
      <c r="R54" s="39"/>
      <c r="S54" s="41"/>
      <c r="T54" s="51"/>
      <c r="U54" s="39">
        <v>328</v>
      </c>
      <c r="V54" s="39">
        <v>123.112804878049</v>
      </c>
      <c r="W54" s="41">
        <v>0.98939373601789704</v>
      </c>
      <c r="X54" s="51">
        <v>12.319543624161099</v>
      </c>
      <c r="Y54" s="39"/>
      <c r="Z54" s="40"/>
      <c r="AA54" s="40"/>
      <c r="AB54" s="51"/>
      <c r="AC54" s="42">
        <v>325</v>
      </c>
      <c r="AD54" s="41">
        <v>41.1507692307692</v>
      </c>
      <c r="AE54" s="40">
        <v>0.97376940639269405</v>
      </c>
      <c r="AF54" s="51">
        <v>9.1471958904109592</v>
      </c>
    </row>
    <row r="55" spans="1:32" x14ac:dyDescent="0.2">
      <c r="A55" s="43" t="s">
        <v>37</v>
      </c>
      <c r="B55" s="39">
        <v>1993</v>
      </c>
      <c r="C55" s="62">
        <v>7.9143258426966304E-2</v>
      </c>
      <c r="D55" s="39">
        <v>363</v>
      </c>
      <c r="E55" s="39">
        <v>4464.3057851239701</v>
      </c>
      <c r="F55" s="39">
        <v>498</v>
      </c>
      <c r="G55" s="41">
        <v>9.4947590361445897</v>
      </c>
      <c r="H55" s="51">
        <v>30.023</v>
      </c>
      <c r="I55" s="42"/>
      <c r="J55" s="39"/>
      <c r="K55" s="41"/>
      <c r="L55" s="51"/>
      <c r="M55" s="39"/>
      <c r="N55" s="39"/>
      <c r="O55" s="41"/>
      <c r="P55" s="51"/>
      <c r="Q55" s="39"/>
      <c r="R55" s="39"/>
      <c r="S55" s="41"/>
      <c r="T55" s="51"/>
      <c r="U55" s="39">
        <v>363</v>
      </c>
      <c r="V55" s="39">
        <v>119.159779614325</v>
      </c>
      <c r="W55" s="41">
        <v>0.97350503018108603</v>
      </c>
      <c r="X55" s="51">
        <v>13.5023480885312</v>
      </c>
      <c r="Y55" s="39"/>
      <c r="Z55" s="40"/>
      <c r="AA55" s="40"/>
      <c r="AB55" s="51"/>
      <c r="AC55" s="42">
        <v>358</v>
      </c>
      <c r="AD55" s="41">
        <v>44.298044692737498</v>
      </c>
      <c r="AE55" s="40">
        <v>1.18993018480493</v>
      </c>
      <c r="AF55" s="51">
        <v>9.9048741273100696</v>
      </c>
    </row>
    <row r="56" spans="1:32" x14ac:dyDescent="0.2">
      <c r="A56" s="43" t="s">
        <v>37</v>
      </c>
      <c r="B56" s="39">
        <v>1994</v>
      </c>
      <c r="C56" s="62">
        <v>1.8413510747185301E-2</v>
      </c>
      <c r="D56" s="39">
        <v>487</v>
      </c>
      <c r="E56" s="39">
        <v>4465.2751540041099</v>
      </c>
      <c r="F56" s="39">
        <v>675</v>
      </c>
      <c r="G56" s="41">
        <v>28.3240592592593</v>
      </c>
      <c r="H56" s="51">
        <v>29.044226666666699</v>
      </c>
      <c r="I56" s="42"/>
      <c r="J56" s="39"/>
      <c r="K56" s="41"/>
      <c r="L56" s="51"/>
      <c r="M56" s="39"/>
      <c r="N56" s="39"/>
      <c r="O56" s="41"/>
      <c r="P56" s="51"/>
      <c r="Q56" s="39"/>
      <c r="R56" s="39"/>
      <c r="S56" s="41"/>
      <c r="T56" s="51"/>
      <c r="U56" s="39">
        <v>487</v>
      </c>
      <c r="V56" s="39">
        <v>125.620123203285</v>
      </c>
      <c r="W56" s="41">
        <v>1.5381155555555499</v>
      </c>
      <c r="X56" s="51">
        <v>12.7325377777778</v>
      </c>
      <c r="Y56" s="39"/>
      <c r="Z56" s="40"/>
      <c r="AA56" s="40"/>
      <c r="AB56" s="51"/>
      <c r="AC56" s="42">
        <v>485</v>
      </c>
      <c r="AD56" s="41">
        <v>41.103298969072199</v>
      </c>
      <c r="AE56" s="40">
        <v>1.02731231231231</v>
      </c>
      <c r="AF56" s="51">
        <v>9.6488378378378492</v>
      </c>
    </row>
    <row r="57" spans="1:32" x14ac:dyDescent="0.2">
      <c r="A57" s="43" t="s">
        <v>37</v>
      </c>
      <c r="B57" s="39">
        <v>1995</v>
      </c>
      <c r="C57" s="62">
        <v>2.67279411764706E-2</v>
      </c>
      <c r="D57" s="39">
        <v>705</v>
      </c>
      <c r="E57" s="39">
        <v>4670.0921985815603</v>
      </c>
      <c r="F57" s="42">
        <v>940</v>
      </c>
      <c r="G57" s="41">
        <v>27.5139787234043</v>
      </c>
      <c r="H57" s="51">
        <v>29.417771276595801</v>
      </c>
      <c r="I57" s="42"/>
      <c r="J57" s="39"/>
      <c r="K57" s="41"/>
      <c r="L57" s="51"/>
      <c r="M57" s="39"/>
      <c r="N57" s="39"/>
      <c r="O57" s="41"/>
      <c r="P57" s="51"/>
      <c r="Q57" s="39"/>
      <c r="R57" s="39"/>
      <c r="S57" s="41"/>
      <c r="T57" s="51"/>
      <c r="U57" s="39">
        <v>705</v>
      </c>
      <c r="V57" s="39">
        <v>124.52340425531899</v>
      </c>
      <c r="W57" s="41">
        <v>1.53648191489362</v>
      </c>
      <c r="X57" s="51">
        <v>12.9456510638298</v>
      </c>
      <c r="Y57" s="39"/>
      <c r="Z57" s="40"/>
      <c r="AA57" s="40"/>
      <c r="AB57" s="51"/>
      <c r="AC57" s="42">
        <v>694</v>
      </c>
      <c r="AD57" s="41">
        <v>40.353314121037499</v>
      </c>
      <c r="AE57" s="40">
        <v>1.1134431202600199</v>
      </c>
      <c r="AF57" s="51">
        <v>10.206296208017299</v>
      </c>
    </row>
    <row r="58" spans="1:32" x14ac:dyDescent="0.2">
      <c r="A58" s="43" t="s">
        <v>37</v>
      </c>
      <c r="B58" s="39">
        <v>1996</v>
      </c>
      <c r="C58" s="62">
        <v>4.6455981941309198E-2</v>
      </c>
      <c r="D58" s="39">
        <v>902</v>
      </c>
      <c r="E58" s="39">
        <v>4497.0953436807104</v>
      </c>
      <c r="F58" s="42">
        <v>1220</v>
      </c>
      <c r="G58" s="41">
        <v>22.8223442622951</v>
      </c>
      <c r="H58" s="51">
        <v>28.461477868852501</v>
      </c>
      <c r="I58" s="42"/>
      <c r="J58" s="39"/>
      <c r="K58" s="41"/>
      <c r="L58" s="51"/>
      <c r="M58" s="39"/>
      <c r="N58" s="39"/>
      <c r="O58" s="41"/>
      <c r="P58" s="51"/>
      <c r="Q58" s="39"/>
      <c r="R58" s="39"/>
      <c r="S58" s="41"/>
      <c r="T58" s="51"/>
      <c r="U58" s="39">
        <v>902</v>
      </c>
      <c r="V58" s="39">
        <v>125.721729490022</v>
      </c>
      <c r="W58" s="41">
        <v>1.5699170771757001</v>
      </c>
      <c r="X58" s="51">
        <v>12.4705558292282</v>
      </c>
      <c r="Y58" s="39"/>
      <c r="Z58" s="40"/>
      <c r="AA58" s="40"/>
      <c r="AB58" s="51"/>
      <c r="AC58" s="42">
        <v>890</v>
      </c>
      <c r="AD58" s="41">
        <v>38.328651685393297</v>
      </c>
      <c r="AE58" s="40">
        <v>1.0946947723440099</v>
      </c>
      <c r="AF58" s="51">
        <v>9.6630176222596997</v>
      </c>
    </row>
    <row r="59" spans="1:32" x14ac:dyDescent="0.2">
      <c r="A59" s="43" t="s">
        <v>37</v>
      </c>
      <c r="B59" s="39">
        <v>1997</v>
      </c>
      <c r="C59" s="62">
        <v>2.2967301122498798E-2</v>
      </c>
      <c r="D59" s="39">
        <v>990</v>
      </c>
      <c r="E59" s="39">
        <v>4643.1727272727303</v>
      </c>
      <c r="F59" s="42">
        <v>1360</v>
      </c>
      <c r="G59" s="41">
        <v>46.986323529411798</v>
      </c>
      <c r="H59" s="51">
        <v>29.6566529411765</v>
      </c>
      <c r="I59" s="42"/>
      <c r="J59" s="39"/>
      <c r="K59" s="41"/>
      <c r="L59" s="51"/>
      <c r="M59" s="39"/>
      <c r="N59" s="39"/>
      <c r="O59" s="41"/>
      <c r="P59" s="51"/>
      <c r="Q59" s="39"/>
      <c r="R59" s="39"/>
      <c r="S59" s="41"/>
      <c r="T59" s="51"/>
      <c r="U59" s="39">
        <v>990</v>
      </c>
      <c r="V59" s="39">
        <v>127.322222222222</v>
      </c>
      <c r="W59" s="41">
        <v>1.02001252763449</v>
      </c>
      <c r="X59" s="51">
        <v>13.771122328666101</v>
      </c>
      <c r="Y59" s="39">
        <v>80</v>
      </c>
      <c r="Z59" s="40">
        <v>3.7997723253804199</v>
      </c>
      <c r="AA59" s="40">
        <v>-2.1597717546362399E-2</v>
      </c>
      <c r="AB59" s="51">
        <v>7.6738944365192596</v>
      </c>
      <c r="AC59" s="42">
        <v>975</v>
      </c>
      <c r="AD59" s="41">
        <v>38.902461538461601</v>
      </c>
      <c r="AE59" s="40">
        <v>1.44744419475655</v>
      </c>
      <c r="AF59" s="51">
        <v>10.6467268913858</v>
      </c>
    </row>
    <row r="60" spans="1:32" x14ac:dyDescent="0.2">
      <c r="A60" s="43" t="s">
        <v>37</v>
      </c>
      <c r="B60" s="39">
        <v>1998</v>
      </c>
      <c r="C60" s="62">
        <v>3.3437626980902101E-2</v>
      </c>
      <c r="D60" s="39">
        <v>1186</v>
      </c>
      <c r="E60" s="39">
        <v>4579.1205733558199</v>
      </c>
      <c r="F60" s="42">
        <v>1634</v>
      </c>
      <c r="G60" s="41">
        <v>40.919118727050197</v>
      </c>
      <c r="H60" s="51">
        <v>28.994118115054999</v>
      </c>
      <c r="I60" s="42"/>
      <c r="J60" s="39"/>
      <c r="K60" s="41"/>
      <c r="L60" s="51"/>
      <c r="M60" s="39"/>
      <c r="N60" s="39"/>
      <c r="O60" s="41"/>
      <c r="P60" s="51"/>
      <c r="Q60" s="39"/>
      <c r="R60" s="39"/>
      <c r="S60" s="41"/>
      <c r="T60" s="51"/>
      <c r="U60" s="39">
        <v>1186</v>
      </c>
      <c r="V60" s="39">
        <v>130.004215851602</v>
      </c>
      <c r="W60" s="41">
        <v>1.20662867647059</v>
      </c>
      <c r="X60" s="51">
        <v>13.3456348039216</v>
      </c>
      <c r="Y60" s="39">
        <v>96</v>
      </c>
      <c r="Z60" s="40">
        <v>3.6561528815403999</v>
      </c>
      <c r="AA60" s="40">
        <v>-1.7887484197218698E-2</v>
      </c>
      <c r="AB60" s="51">
        <v>9.2231352718078501</v>
      </c>
      <c r="AC60" s="42">
        <v>1177</v>
      </c>
      <c r="AD60" s="41">
        <v>35.606287170773101</v>
      </c>
      <c r="AE60" s="40">
        <v>1.2732392254840701</v>
      </c>
      <c r="AF60" s="51">
        <v>10.644616489693901</v>
      </c>
    </row>
    <row r="61" spans="1:32" x14ac:dyDescent="0.2">
      <c r="A61" s="43" t="s">
        <v>37</v>
      </c>
      <c r="B61" s="39">
        <v>1999</v>
      </c>
      <c r="C61" s="62">
        <v>1.6740116655865198E-2</v>
      </c>
      <c r="D61" s="39">
        <v>1384</v>
      </c>
      <c r="E61" s="39">
        <v>4688.6842485549096</v>
      </c>
      <c r="F61" s="42">
        <v>1975</v>
      </c>
      <c r="G61" s="41">
        <v>38.3604759493671</v>
      </c>
      <c r="H61" s="51">
        <v>27.892797468354399</v>
      </c>
      <c r="I61" s="42"/>
      <c r="J61" s="39"/>
      <c r="K61" s="41"/>
      <c r="L61" s="51"/>
      <c r="M61" s="39"/>
      <c r="N61" s="39"/>
      <c r="O61" s="41"/>
      <c r="P61" s="51"/>
      <c r="Q61" s="39"/>
      <c r="R61" s="39"/>
      <c r="S61" s="41"/>
      <c r="T61" s="51"/>
      <c r="U61" s="39">
        <v>1384</v>
      </c>
      <c r="V61" s="39">
        <v>129.720375722543</v>
      </c>
      <c r="W61" s="41">
        <v>1.1548863521055299</v>
      </c>
      <c r="X61" s="51">
        <v>12.841662100456601</v>
      </c>
      <c r="Y61" s="39">
        <v>126</v>
      </c>
      <c r="Z61" s="40">
        <v>3.5516263178015</v>
      </c>
      <c r="AA61" s="40">
        <v>-5.6725571725571603E-3</v>
      </c>
      <c r="AB61" s="51">
        <v>9.3974012474012607</v>
      </c>
      <c r="AC61" s="42">
        <v>1358</v>
      </c>
      <c r="AD61" s="41">
        <v>38.503976435935201</v>
      </c>
      <c r="AE61" s="40">
        <v>1.2997821112844501</v>
      </c>
      <c r="AF61" s="51">
        <v>10.2817824232969</v>
      </c>
    </row>
    <row r="62" spans="1:32" x14ac:dyDescent="0.2">
      <c r="A62" s="43" t="s">
        <v>37</v>
      </c>
      <c r="B62" s="39">
        <v>2000</v>
      </c>
      <c r="C62" s="62">
        <v>3.1998323085522598E-2</v>
      </c>
      <c r="D62" s="39">
        <v>1429</v>
      </c>
      <c r="E62" s="39">
        <v>4787.3386983904802</v>
      </c>
      <c r="F62" s="42">
        <v>2170</v>
      </c>
      <c r="G62" s="41">
        <v>62.913917050691197</v>
      </c>
      <c r="H62" s="51">
        <v>28.021547926267299</v>
      </c>
      <c r="I62" s="42"/>
      <c r="J62" s="39"/>
      <c r="K62" s="41"/>
      <c r="L62" s="51"/>
      <c r="M62" s="39"/>
      <c r="N62" s="39"/>
      <c r="O62" s="41"/>
      <c r="P62" s="51"/>
      <c r="Q62" s="39">
        <v>50</v>
      </c>
      <c r="R62" s="39">
        <v>656.7</v>
      </c>
      <c r="S62" s="41">
        <v>7.8590582010582004</v>
      </c>
      <c r="T62" s="51">
        <v>10.103619047619</v>
      </c>
      <c r="U62" s="39">
        <v>1429</v>
      </c>
      <c r="V62" s="39">
        <v>126.10706787963601</v>
      </c>
      <c r="W62" s="41">
        <v>1.4101757380073801</v>
      </c>
      <c r="X62" s="51">
        <v>13.321561346863399</v>
      </c>
      <c r="Y62" s="39">
        <v>153</v>
      </c>
      <c r="Z62" s="40">
        <v>3.4777212467098702</v>
      </c>
      <c r="AA62" s="40">
        <v>3.1509075194468397E-2</v>
      </c>
      <c r="AB62" s="51">
        <v>10.2166810717373</v>
      </c>
      <c r="AC62" s="42">
        <v>1398</v>
      </c>
      <c r="AD62" s="41">
        <v>40.695708154506399</v>
      </c>
      <c r="AE62" s="40">
        <v>1.4880113154172601</v>
      </c>
      <c r="AF62" s="51">
        <v>10.6563429985856</v>
      </c>
    </row>
    <row r="63" spans="1:32" x14ac:dyDescent="0.2">
      <c r="A63" s="43" t="s">
        <v>37</v>
      </c>
      <c r="B63" s="39">
        <v>2001</v>
      </c>
      <c r="C63" s="62">
        <v>2.8077385243931802E-2</v>
      </c>
      <c r="D63" s="39">
        <v>1707</v>
      </c>
      <c r="E63" s="39">
        <v>4798.2284710017602</v>
      </c>
      <c r="F63" s="42">
        <v>2586</v>
      </c>
      <c r="G63" s="41">
        <v>53.568503480278402</v>
      </c>
      <c r="H63" s="51">
        <v>27.846526295436998</v>
      </c>
      <c r="I63" s="42">
        <v>68</v>
      </c>
      <c r="J63" s="39">
        <v>206.01470588235301</v>
      </c>
      <c r="K63" s="41">
        <v>1.0312760180995499</v>
      </c>
      <c r="L63" s="51">
        <v>13.070640723981899</v>
      </c>
      <c r="M63" s="39">
        <v>67</v>
      </c>
      <c r="N63" s="39">
        <v>176.53731343283599</v>
      </c>
      <c r="O63" s="41">
        <v>1.4733629764065299</v>
      </c>
      <c r="P63" s="51">
        <v>11.5095408348457</v>
      </c>
      <c r="Q63" s="39">
        <v>68</v>
      </c>
      <c r="R63" s="39">
        <v>658.32352941176498</v>
      </c>
      <c r="S63" s="41">
        <v>7.9035203619909504</v>
      </c>
      <c r="T63" s="51">
        <v>10.964161085972799</v>
      </c>
      <c r="U63" s="39">
        <v>1707</v>
      </c>
      <c r="V63" s="39">
        <v>129.13825424721699</v>
      </c>
      <c r="W63" s="41">
        <v>1.47586671832623</v>
      </c>
      <c r="X63" s="51">
        <v>13.299318868655501</v>
      </c>
      <c r="Y63" s="39">
        <v>174</v>
      </c>
      <c r="Z63" s="40">
        <v>3.3443966589104899</v>
      </c>
      <c r="AA63" s="40">
        <v>1.37722473604826E-2</v>
      </c>
      <c r="AB63" s="51">
        <v>10.8820512820513</v>
      </c>
      <c r="AC63" s="42">
        <v>1679</v>
      </c>
      <c r="AD63" s="41">
        <v>40.963371054199001</v>
      </c>
      <c r="AE63" s="40">
        <v>1.5411689135606601</v>
      </c>
      <c r="AF63" s="51">
        <v>10.719186994448799</v>
      </c>
    </row>
    <row r="64" spans="1:32" x14ac:dyDescent="0.2">
      <c r="A64" s="43" t="s">
        <v>37</v>
      </c>
      <c r="B64" s="39">
        <v>2002</v>
      </c>
      <c r="C64" s="62">
        <v>3.8720956462892003E-2</v>
      </c>
      <c r="D64" s="39">
        <v>1866</v>
      </c>
      <c r="E64" s="39">
        <v>4881.6629153268996</v>
      </c>
      <c r="F64" s="42">
        <v>2868</v>
      </c>
      <c r="G64" s="41">
        <v>71.007004881450399</v>
      </c>
      <c r="H64" s="51">
        <v>27.653343793584401</v>
      </c>
      <c r="I64" s="42">
        <v>88</v>
      </c>
      <c r="J64" s="39">
        <v>205.375</v>
      </c>
      <c r="K64" s="41">
        <v>0.70044197138314801</v>
      </c>
      <c r="L64" s="51">
        <v>12.8578187599364</v>
      </c>
      <c r="M64" s="39">
        <v>89</v>
      </c>
      <c r="N64" s="39">
        <v>179.48314606741599</v>
      </c>
      <c r="O64" s="41">
        <v>1.08179761904762</v>
      </c>
      <c r="P64" s="51">
        <v>11.295947619047601</v>
      </c>
      <c r="Q64" s="39">
        <v>89</v>
      </c>
      <c r="R64" s="39">
        <v>675.61797752809002</v>
      </c>
      <c r="S64" s="41">
        <v>7.38583743061064</v>
      </c>
      <c r="T64" s="51">
        <v>10.7421134020619</v>
      </c>
      <c r="U64" s="39">
        <v>1866</v>
      </c>
      <c r="V64" s="39">
        <v>134.19185423365499</v>
      </c>
      <c r="W64" s="41">
        <v>2.08067341949004</v>
      </c>
      <c r="X64" s="51">
        <v>13.327641983932899</v>
      </c>
      <c r="Y64" s="39">
        <v>215</v>
      </c>
      <c r="Z64" s="40">
        <v>3.6042286226925602</v>
      </c>
      <c r="AA64" s="40">
        <v>1.20589417280643E-2</v>
      </c>
      <c r="AB64" s="51">
        <v>11.0732083054253</v>
      </c>
      <c r="AC64" s="42">
        <v>1837</v>
      </c>
      <c r="AD64" s="41">
        <v>39.837289058247102</v>
      </c>
      <c r="AE64" s="40">
        <v>1.5555442273534701</v>
      </c>
      <c r="AF64" s="51">
        <v>10.9981496980462</v>
      </c>
    </row>
    <row r="65" spans="1:32" x14ac:dyDescent="0.2">
      <c r="A65" s="43" t="s">
        <v>37</v>
      </c>
      <c r="B65" s="39">
        <v>2003</v>
      </c>
      <c r="C65" s="62">
        <v>5.2805504210310099E-2</v>
      </c>
      <c r="D65" s="39">
        <v>1990</v>
      </c>
      <c r="E65" s="39">
        <v>4836.6221105527602</v>
      </c>
      <c r="F65" s="42">
        <v>2997</v>
      </c>
      <c r="G65" s="41">
        <v>51.193733733733701</v>
      </c>
      <c r="H65" s="51">
        <v>27.599120787454101</v>
      </c>
      <c r="I65" s="42">
        <v>97</v>
      </c>
      <c r="J65" s="39">
        <v>191.03092783505201</v>
      </c>
      <c r="K65" s="41">
        <v>0.86129123089300097</v>
      </c>
      <c r="L65" s="51">
        <v>13.234374094931599</v>
      </c>
      <c r="M65" s="39">
        <v>97</v>
      </c>
      <c r="N65" s="39">
        <v>167.752577319588</v>
      </c>
      <c r="O65" s="41">
        <v>1.3066561488673201</v>
      </c>
      <c r="P65" s="51">
        <v>11.7903762135922</v>
      </c>
      <c r="Q65" s="39">
        <v>97</v>
      </c>
      <c r="R65" s="39">
        <v>627.01030927835097</v>
      </c>
      <c r="S65" s="41">
        <v>7.2240217566478604</v>
      </c>
      <c r="T65" s="51">
        <v>11.100607574536699</v>
      </c>
      <c r="U65" s="39">
        <v>1990</v>
      </c>
      <c r="V65" s="39">
        <v>131.95929648241199</v>
      </c>
      <c r="W65" s="41">
        <v>1.8589656322989601</v>
      </c>
      <c r="X65" s="51">
        <v>13.1937350684018</v>
      </c>
      <c r="Y65" s="39">
        <v>247</v>
      </c>
      <c r="Z65" s="40">
        <v>3.4674298120809302</v>
      </c>
      <c r="AA65" s="40">
        <v>2.3729624838292399E-2</v>
      </c>
      <c r="AB65" s="51">
        <v>11.6014230271669</v>
      </c>
      <c r="AC65" s="42">
        <v>1971</v>
      </c>
      <c r="AD65" s="41">
        <v>39.294317605276497</v>
      </c>
      <c r="AE65" s="40">
        <v>1.2529832306639299</v>
      </c>
      <c r="AF65" s="51">
        <v>10.680065400410699</v>
      </c>
    </row>
    <row r="66" spans="1:32" x14ac:dyDescent="0.2">
      <c r="A66" s="43" t="s">
        <v>37</v>
      </c>
      <c r="B66" s="39">
        <v>2004</v>
      </c>
      <c r="C66" s="62">
        <v>5.2427431675437099E-2</v>
      </c>
      <c r="D66" s="39">
        <v>2432</v>
      </c>
      <c r="E66" s="39">
        <v>4903.7471217105303</v>
      </c>
      <c r="F66" s="42">
        <v>3682</v>
      </c>
      <c r="G66" s="41">
        <v>52.783685497012499</v>
      </c>
      <c r="H66" s="51">
        <v>27.285879141770799</v>
      </c>
      <c r="I66" s="42">
        <v>108</v>
      </c>
      <c r="J66" s="39">
        <v>208.777777777778</v>
      </c>
      <c r="K66" s="41">
        <v>2.14889095744681</v>
      </c>
      <c r="L66" s="51">
        <v>13.3817460106384</v>
      </c>
      <c r="M66" s="39">
        <v>110</v>
      </c>
      <c r="N66" s="39">
        <v>178.40909090909099</v>
      </c>
      <c r="O66" s="41">
        <v>2.1250912117177099</v>
      </c>
      <c r="P66" s="51">
        <v>11.857170439414199</v>
      </c>
      <c r="Q66" s="39">
        <v>113</v>
      </c>
      <c r="R66" s="39">
        <v>678.84955752212397</v>
      </c>
      <c r="S66" s="41">
        <v>9.6172172757475298</v>
      </c>
      <c r="T66" s="51">
        <v>11.1677647840531</v>
      </c>
      <c r="U66" s="39">
        <v>2432</v>
      </c>
      <c r="V66" s="39">
        <v>132.705180921053</v>
      </c>
      <c r="W66" s="41">
        <v>1.8788472638170399</v>
      </c>
      <c r="X66" s="51">
        <v>13.050052001089099</v>
      </c>
      <c r="Y66" s="39">
        <v>316</v>
      </c>
      <c r="Z66" s="40">
        <v>3.7245680799915499</v>
      </c>
      <c r="AA66" s="40">
        <v>4.8722431414739198E-2</v>
      </c>
      <c r="AB66" s="51">
        <v>12.6410973641743</v>
      </c>
      <c r="AC66" s="42">
        <v>2419</v>
      </c>
      <c r="AD66" s="41">
        <v>38.5730053741215</v>
      </c>
      <c r="AE66" s="40">
        <v>1.1960393678957499</v>
      </c>
      <c r="AF66" s="51">
        <v>10.652100443581899</v>
      </c>
    </row>
    <row r="67" spans="1:32" x14ac:dyDescent="0.2">
      <c r="A67" s="43" t="s">
        <v>37</v>
      </c>
      <c r="B67" s="39">
        <v>2005</v>
      </c>
      <c r="C67" s="62">
        <v>6.0062001771479197E-2</v>
      </c>
      <c r="D67" s="39">
        <v>2797</v>
      </c>
      <c r="E67" s="39">
        <v>4970.0389703253504</v>
      </c>
      <c r="F67" s="42">
        <v>4093</v>
      </c>
      <c r="G67" s="41">
        <v>38.4522941607623</v>
      </c>
      <c r="H67" s="51">
        <v>27.4114734913266</v>
      </c>
      <c r="I67" s="42">
        <v>130</v>
      </c>
      <c r="J67" s="39">
        <v>207.83076923076899</v>
      </c>
      <c r="K67" s="41">
        <v>2.2618906856403602</v>
      </c>
      <c r="L67" s="51">
        <v>12.7413868046571</v>
      </c>
      <c r="M67" s="39">
        <v>132</v>
      </c>
      <c r="N67" s="39">
        <v>183.24242424242399</v>
      </c>
      <c r="O67" s="41">
        <v>2.1189067796610201</v>
      </c>
      <c r="P67" s="51">
        <v>11.240887222946601</v>
      </c>
      <c r="Q67" s="39">
        <v>134</v>
      </c>
      <c r="R67" s="39">
        <v>691.23134328358196</v>
      </c>
      <c r="S67" s="41">
        <v>9.1062641142115606</v>
      </c>
      <c r="T67" s="51">
        <v>10.5178332251784</v>
      </c>
      <c r="U67" s="39">
        <v>2797</v>
      </c>
      <c r="V67" s="39">
        <v>131.23310690024999</v>
      </c>
      <c r="W67" s="41">
        <v>1.52615871851308</v>
      </c>
      <c r="X67" s="51">
        <v>12.5173108339447</v>
      </c>
      <c r="Y67" s="39">
        <v>442</v>
      </c>
      <c r="Z67" s="40">
        <v>3.7206623294339898</v>
      </c>
      <c r="AA67" s="40">
        <v>3.2997614503816802E-2</v>
      </c>
      <c r="AB67" s="51">
        <v>12.320801526717601</v>
      </c>
      <c r="AC67" s="42">
        <v>2778</v>
      </c>
      <c r="AD67" s="41">
        <v>38.7493520518358</v>
      </c>
      <c r="AE67" s="40">
        <v>1.1549269508850599</v>
      </c>
      <c r="AF67" s="51">
        <v>10.212495661929699</v>
      </c>
    </row>
    <row r="68" spans="1:32" x14ac:dyDescent="0.2">
      <c r="A68" s="43" t="s">
        <v>37</v>
      </c>
      <c r="B68" s="39">
        <v>2006</v>
      </c>
      <c r="C68" s="62">
        <v>5.3291438710631397E-2</v>
      </c>
      <c r="D68" s="39">
        <v>2707</v>
      </c>
      <c r="E68" s="39">
        <v>4961.8433690432203</v>
      </c>
      <c r="F68" s="42">
        <v>4368</v>
      </c>
      <c r="G68" s="41">
        <v>47.887996794871697</v>
      </c>
      <c r="H68" s="51">
        <v>26.595428342490798</v>
      </c>
      <c r="I68" s="42">
        <v>123</v>
      </c>
      <c r="J68" s="39">
        <v>203.26016260162601</v>
      </c>
      <c r="K68" s="41">
        <v>2.50480464858882</v>
      </c>
      <c r="L68" s="51">
        <v>12.199140011068</v>
      </c>
      <c r="M68" s="39">
        <v>124</v>
      </c>
      <c r="N68" s="39">
        <v>177.98387096774201</v>
      </c>
      <c r="O68" s="41">
        <v>2.13730061009429</v>
      </c>
      <c r="P68" s="51">
        <v>10.8315940099834</v>
      </c>
      <c r="Q68" s="39">
        <v>127</v>
      </c>
      <c r="R68" s="39">
        <v>669.47244094488201</v>
      </c>
      <c r="S68" s="41">
        <v>9.1158062913907205</v>
      </c>
      <c r="T68" s="51">
        <v>10.129005518763799</v>
      </c>
      <c r="U68" s="39">
        <v>2707</v>
      </c>
      <c r="V68" s="39">
        <v>136.496121167344</v>
      </c>
      <c r="W68" s="41">
        <v>1.65260018340211</v>
      </c>
      <c r="X68" s="51">
        <v>12.604290692343</v>
      </c>
      <c r="Y68" s="39">
        <v>423</v>
      </c>
      <c r="Z68" s="40">
        <v>3.6858598782927601</v>
      </c>
      <c r="AA68" s="40">
        <v>2.5426153195090999E-2</v>
      </c>
      <c r="AB68" s="51">
        <v>12.184722809987299</v>
      </c>
      <c r="AC68" s="42">
        <v>2687</v>
      </c>
      <c r="AD68" s="41">
        <v>38.917342761443997</v>
      </c>
      <c r="AE68" s="40">
        <v>2.1746166238617799</v>
      </c>
      <c r="AF68" s="51">
        <v>10.2806079617091</v>
      </c>
    </row>
    <row r="69" spans="1:32" x14ac:dyDescent="0.2">
      <c r="A69" s="43" t="s">
        <v>37</v>
      </c>
      <c r="B69" s="39">
        <v>2007</v>
      </c>
      <c r="C69" s="62">
        <v>3.3688979039891799E-2</v>
      </c>
      <c r="D69" s="39">
        <v>2888</v>
      </c>
      <c r="E69" s="39">
        <v>4990.0058864265902</v>
      </c>
      <c r="F69" s="42">
        <v>4576</v>
      </c>
      <c r="G69" s="41">
        <v>53.180504807692202</v>
      </c>
      <c r="H69" s="51">
        <v>26.3060565996504</v>
      </c>
      <c r="I69" s="42">
        <v>104</v>
      </c>
      <c r="J69" s="39">
        <v>232.855769230769</v>
      </c>
      <c r="K69" s="41">
        <v>2.7213785985877199</v>
      </c>
      <c r="L69" s="51">
        <v>11.8132976643129</v>
      </c>
      <c r="M69" s="39">
        <v>107</v>
      </c>
      <c r="N69" s="39">
        <v>209.25233644859799</v>
      </c>
      <c r="O69" s="41">
        <v>2.4914546442151102</v>
      </c>
      <c r="P69" s="51">
        <v>10.5569206952743</v>
      </c>
      <c r="Q69" s="39">
        <v>107</v>
      </c>
      <c r="R69" s="39">
        <v>783.52336448598101</v>
      </c>
      <c r="S69" s="41">
        <v>10.0589625407166</v>
      </c>
      <c r="T69" s="51">
        <v>9.9166965255157198</v>
      </c>
      <c r="U69" s="39">
        <v>2888</v>
      </c>
      <c r="V69" s="39">
        <v>133.66897506925201</v>
      </c>
      <c r="W69" s="41">
        <v>1.3877386264217</v>
      </c>
      <c r="X69" s="51">
        <v>12.3039223534558</v>
      </c>
      <c r="Y69" s="39">
        <v>508</v>
      </c>
      <c r="Z69" s="40">
        <v>3.4476085681362201</v>
      </c>
      <c r="AA69" s="40">
        <v>1.93821370309951E-2</v>
      </c>
      <c r="AB69" s="51">
        <v>12.6834420880914</v>
      </c>
      <c r="AC69" s="42">
        <v>2859</v>
      </c>
      <c r="AD69" s="41">
        <v>38.103357817418697</v>
      </c>
      <c r="AE69" s="40">
        <v>1.8208992885727</v>
      </c>
      <c r="AF69" s="51">
        <v>10.1544749888839</v>
      </c>
    </row>
    <row r="70" spans="1:32" x14ac:dyDescent="0.2">
      <c r="A70" s="43" t="s">
        <v>37</v>
      </c>
      <c r="B70" s="39">
        <v>2008</v>
      </c>
      <c r="C70" s="62">
        <v>2.1369110704306801E-2</v>
      </c>
      <c r="D70" s="39">
        <v>3486</v>
      </c>
      <c r="E70" s="39">
        <v>5019.71256454389</v>
      </c>
      <c r="F70" s="42">
        <v>5442</v>
      </c>
      <c r="G70" s="41">
        <v>53.421843072399803</v>
      </c>
      <c r="H70" s="51">
        <v>26.2915768099963</v>
      </c>
      <c r="I70" s="42">
        <v>135</v>
      </c>
      <c r="J70" s="39">
        <v>221.43703703703699</v>
      </c>
      <c r="K70" s="41">
        <v>2.98294358727098</v>
      </c>
      <c r="L70" s="51">
        <v>11.895824975891999</v>
      </c>
      <c r="M70" s="39">
        <v>135</v>
      </c>
      <c r="N70" s="39">
        <v>197.81481481481501</v>
      </c>
      <c r="O70" s="41">
        <v>2.8067764365041001</v>
      </c>
      <c r="P70" s="51">
        <v>10.6159077740223</v>
      </c>
      <c r="Q70" s="39">
        <v>137</v>
      </c>
      <c r="R70" s="39">
        <v>734.23357664233595</v>
      </c>
      <c r="S70" s="41">
        <v>10.513995178399201</v>
      </c>
      <c r="T70" s="51">
        <v>9.9397295081966899</v>
      </c>
      <c r="U70" s="39">
        <v>3486</v>
      </c>
      <c r="V70" s="39">
        <v>131.348823866896</v>
      </c>
      <c r="W70" s="41">
        <v>1.1447817613531901</v>
      </c>
      <c r="X70" s="51">
        <v>12.070937304651601</v>
      </c>
      <c r="Y70" s="39">
        <v>699</v>
      </c>
      <c r="Z70" s="40">
        <v>3.5589811029041698</v>
      </c>
      <c r="AA70" s="40">
        <v>3.1321745299751499E-2</v>
      </c>
      <c r="AB70" s="51">
        <v>13.3488471089039</v>
      </c>
      <c r="AC70" s="42">
        <v>3429</v>
      </c>
      <c r="AD70" s="41">
        <v>38.9201224846895</v>
      </c>
      <c r="AE70" s="40">
        <v>1.15338045505408</v>
      </c>
      <c r="AF70" s="51">
        <v>9.9942576650503607</v>
      </c>
    </row>
    <row r="71" spans="1:32" x14ac:dyDescent="0.2">
      <c r="A71" s="43" t="s">
        <v>37</v>
      </c>
      <c r="B71" s="39">
        <v>2009</v>
      </c>
      <c r="C71" s="62">
        <v>4.5206119847003803E-2</v>
      </c>
      <c r="D71" s="39">
        <v>3487</v>
      </c>
      <c r="E71" s="39">
        <v>5055.6203039862303</v>
      </c>
      <c r="F71" s="42">
        <v>5712</v>
      </c>
      <c r="G71" s="41">
        <v>50.135969887955397</v>
      </c>
      <c r="H71" s="51">
        <v>26.3721708683473</v>
      </c>
      <c r="I71" s="42">
        <v>165</v>
      </c>
      <c r="J71" s="39">
        <v>224.13939393939401</v>
      </c>
      <c r="K71" s="41">
        <v>2.2606183595410099</v>
      </c>
      <c r="L71" s="51">
        <v>12.671582660433399</v>
      </c>
      <c r="M71" s="39">
        <v>171</v>
      </c>
      <c r="N71" s="39">
        <v>210.90643274853801</v>
      </c>
      <c r="O71" s="41">
        <v>2.4596339285714302</v>
      </c>
      <c r="P71" s="51">
        <v>11.3432695578232</v>
      </c>
      <c r="Q71" s="39">
        <v>171</v>
      </c>
      <c r="R71" s="39">
        <v>780.45029239766097</v>
      </c>
      <c r="S71" s="41">
        <v>8.7126879251700693</v>
      </c>
      <c r="T71" s="51">
        <v>10.6261113945578</v>
      </c>
      <c r="U71" s="39">
        <v>3487</v>
      </c>
      <c r="V71" s="39">
        <v>132.098938915974</v>
      </c>
      <c r="W71" s="41">
        <v>0.98623940455341497</v>
      </c>
      <c r="X71" s="51">
        <v>12.5113043782837</v>
      </c>
      <c r="Y71" s="39">
        <v>783</v>
      </c>
      <c r="Z71" s="40">
        <v>3.5297664353917999</v>
      </c>
      <c r="AA71" s="40">
        <v>3.1304874163746499E-2</v>
      </c>
      <c r="AB71" s="51">
        <v>14.1779229053839</v>
      </c>
      <c r="AC71" s="42">
        <v>3452</v>
      </c>
      <c r="AD71" s="41">
        <v>37.297508690614102</v>
      </c>
      <c r="AE71" s="40">
        <v>0.19798523657061501</v>
      </c>
      <c r="AF71" s="51">
        <v>10.4728343116329</v>
      </c>
    </row>
    <row r="72" spans="1:32" x14ac:dyDescent="0.2">
      <c r="A72" s="43" t="s">
        <v>37</v>
      </c>
      <c r="B72" s="39">
        <v>2010</v>
      </c>
      <c r="C72" s="62">
        <v>4.89789701257861E-2</v>
      </c>
      <c r="D72" s="39">
        <v>3668</v>
      </c>
      <c r="E72" s="39">
        <v>5014.0479825517996</v>
      </c>
      <c r="F72" s="42">
        <v>5955</v>
      </c>
      <c r="G72" s="41">
        <v>53.318250209907603</v>
      </c>
      <c r="H72" s="51">
        <v>25.868925944584198</v>
      </c>
      <c r="I72" s="42">
        <v>211</v>
      </c>
      <c r="J72" s="39">
        <v>236.445497630332</v>
      </c>
      <c r="K72" s="41">
        <v>2.7400953398888501</v>
      </c>
      <c r="L72" s="51">
        <v>13.3682411286874</v>
      </c>
      <c r="M72" s="39">
        <v>214</v>
      </c>
      <c r="N72" s="39">
        <v>210.43457943925199</v>
      </c>
      <c r="O72" s="41">
        <v>2.5251233404710902</v>
      </c>
      <c r="P72" s="51">
        <v>11.9848779443255</v>
      </c>
      <c r="Q72" s="39">
        <v>214</v>
      </c>
      <c r="R72" s="39">
        <v>789.56074766355096</v>
      </c>
      <c r="S72" s="41">
        <v>10.086887366167</v>
      </c>
      <c r="T72" s="51">
        <v>11.213588008565299</v>
      </c>
      <c r="U72" s="39">
        <v>3668</v>
      </c>
      <c r="V72" s="39">
        <v>130.787350054526</v>
      </c>
      <c r="W72" s="41">
        <v>1.1147455064673299</v>
      </c>
      <c r="X72" s="51">
        <v>12.169571980514</v>
      </c>
      <c r="Y72" s="39">
        <v>857</v>
      </c>
      <c r="Z72" s="40">
        <v>3.55431642143667</v>
      </c>
      <c r="AA72" s="40">
        <v>4.6163601775522896E-3</v>
      </c>
      <c r="AB72" s="51">
        <v>14.8174064679772</v>
      </c>
      <c r="AC72" s="42">
        <v>3634</v>
      </c>
      <c r="AD72" s="41">
        <v>35.6324435883324</v>
      </c>
      <c r="AE72" s="40">
        <v>-0.29500666438824302</v>
      </c>
      <c r="AF72" s="51">
        <v>10.246730570744999</v>
      </c>
    </row>
    <row r="73" spans="1:32" x14ac:dyDescent="0.2">
      <c r="A73" s="43" t="s">
        <v>37</v>
      </c>
      <c r="B73" s="39">
        <v>2011</v>
      </c>
      <c r="C73" s="62">
        <v>4.1384750219106002E-2</v>
      </c>
      <c r="D73" s="39">
        <v>3545</v>
      </c>
      <c r="E73" s="39">
        <v>5147.6521861777201</v>
      </c>
      <c r="F73" s="42">
        <v>5898</v>
      </c>
      <c r="G73" s="41">
        <v>56.757616141064702</v>
      </c>
      <c r="H73" s="51">
        <v>25.6926849779585</v>
      </c>
      <c r="I73" s="42">
        <v>161</v>
      </c>
      <c r="J73" s="39">
        <v>236.34782608695701</v>
      </c>
      <c r="K73" s="41">
        <v>2.3959817805383099</v>
      </c>
      <c r="L73" s="51">
        <v>12.3764045548655</v>
      </c>
      <c r="M73" s="39">
        <v>163</v>
      </c>
      <c r="N73" s="39">
        <v>220.09815950920199</v>
      </c>
      <c r="O73" s="41">
        <v>2.1718503118502999</v>
      </c>
      <c r="P73" s="51">
        <v>11.1920166320166</v>
      </c>
      <c r="Q73" s="39">
        <v>163</v>
      </c>
      <c r="R73" s="39">
        <v>816.03067484662597</v>
      </c>
      <c r="S73" s="41">
        <v>8.8611801164725499</v>
      </c>
      <c r="T73" s="51">
        <v>10.5014259567388</v>
      </c>
      <c r="U73" s="39">
        <v>3545</v>
      </c>
      <c r="V73" s="39">
        <v>132.02425952045101</v>
      </c>
      <c r="W73" s="41">
        <v>0.73568323719036199</v>
      </c>
      <c r="X73" s="51">
        <v>12.100690532745199</v>
      </c>
      <c r="Y73" s="39">
        <v>904</v>
      </c>
      <c r="Z73" s="40">
        <v>3.3751188631681099</v>
      </c>
      <c r="AA73" s="40">
        <v>-2.4332202344232001E-2</v>
      </c>
      <c r="AB73" s="51">
        <v>14.575786551511399</v>
      </c>
      <c r="AC73" s="42">
        <v>3518</v>
      </c>
      <c r="AD73" s="41">
        <v>36.075241614553597</v>
      </c>
      <c r="AE73" s="40">
        <v>-1.37324995690398</v>
      </c>
      <c r="AF73" s="51">
        <v>10.0731662299603</v>
      </c>
    </row>
    <row r="74" spans="1:32" x14ac:dyDescent="0.2">
      <c r="A74" s="43" t="s">
        <v>37</v>
      </c>
      <c r="B74" s="39">
        <v>2012</v>
      </c>
      <c r="C74" s="62">
        <v>3.8596269364527397E-2</v>
      </c>
      <c r="D74" s="39">
        <v>3508</v>
      </c>
      <c r="E74" s="39">
        <v>5277.6385404789098</v>
      </c>
      <c r="F74" s="42">
        <v>6026</v>
      </c>
      <c r="G74" s="41">
        <v>59.901798871556601</v>
      </c>
      <c r="H74" s="51">
        <v>25.055612346498499</v>
      </c>
      <c r="I74" s="42">
        <v>164</v>
      </c>
      <c r="J74" s="39">
        <v>245.128048780488</v>
      </c>
      <c r="K74" s="41">
        <v>1.8613055021162099</v>
      </c>
      <c r="L74" s="51">
        <v>13.113515198153101</v>
      </c>
      <c r="M74" s="39">
        <v>166</v>
      </c>
      <c r="N74" s="39">
        <v>218.656626506024</v>
      </c>
      <c r="O74" s="41">
        <v>1.77483281972264</v>
      </c>
      <c r="P74" s="51">
        <v>11.8636748844377</v>
      </c>
      <c r="Q74" s="39">
        <v>166</v>
      </c>
      <c r="R74" s="39">
        <v>819.5</v>
      </c>
      <c r="S74" s="41">
        <v>6.9775391136801499</v>
      </c>
      <c r="T74" s="51">
        <v>11.141663583814999</v>
      </c>
      <c r="U74" s="39">
        <v>3508</v>
      </c>
      <c r="V74" s="39">
        <v>127.78591790193801</v>
      </c>
      <c r="W74" s="41">
        <v>0.44115393556957799</v>
      </c>
      <c r="X74" s="51">
        <v>11.9906237130521</v>
      </c>
      <c r="Y74" s="39">
        <v>855</v>
      </c>
      <c r="Z74" s="40">
        <v>3.34898206733041</v>
      </c>
      <c r="AA74" s="40">
        <v>-2.2472296296296299E-2</v>
      </c>
      <c r="AB74" s="51">
        <v>14.849392592592601</v>
      </c>
      <c r="AC74" s="42">
        <v>3384</v>
      </c>
      <c r="AD74" s="41">
        <v>34.4912529550828</v>
      </c>
      <c r="AE74" s="40">
        <v>-2.6347197214200699</v>
      </c>
      <c r="AF74" s="51">
        <v>10.2873920163071</v>
      </c>
    </row>
    <row r="75" spans="1:32" x14ac:dyDescent="0.2">
      <c r="A75" s="43" t="s">
        <v>37</v>
      </c>
      <c r="B75" s="39">
        <v>2013</v>
      </c>
      <c r="C75" s="62">
        <v>5.2227159983464298E-2</v>
      </c>
      <c r="D75" s="39">
        <v>3462</v>
      </c>
      <c r="E75" s="39">
        <v>5235.5014442518795</v>
      </c>
      <c r="F75" s="42">
        <v>6162</v>
      </c>
      <c r="G75" s="41">
        <v>59.770223953261898</v>
      </c>
      <c r="H75" s="51">
        <v>24.419991236611502</v>
      </c>
      <c r="I75" s="42">
        <v>134</v>
      </c>
      <c r="J75" s="39">
        <v>237.39552238805999</v>
      </c>
      <c r="K75" s="41">
        <v>1.9681371027346699</v>
      </c>
      <c r="L75" s="51">
        <v>12.6843558758315</v>
      </c>
      <c r="M75" s="39">
        <v>135</v>
      </c>
      <c r="N75" s="39">
        <v>215.748148148148</v>
      </c>
      <c r="O75" s="41">
        <v>1.50703736588975</v>
      </c>
      <c r="P75" s="51">
        <v>11.5115127635961</v>
      </c>
      <c r="Q75" s="39">
        <v>135</v>
      </c>
      <c r="R75" s="39">
        <v>799.85925925925903</v>
      </c>
      <c r="S75" s="41">
        <v>6.4286333703292398</v>
      </c>
      <c r="T75" s="51">
        <v>10.813192008879</v>
      </c>
      <c r="U75" s="39">
        <v>3462</v>
      </c>
      <c r="V75" s="39">
        <v>127.63142692085501</v>
      </c>
      <c r="W75" s="41">
        <v>0.36295335608646201</v>
      </c>
      <c r="X75" s="51">
        <v>11.7251646351374</v>
      </c>
      <c r="Y75" s="39">
        <v>672</v>
      </c>
      <c r="Z75" s="40">
        <v>3.5040302860002601</v>
      </c>
      <c r="AA75" s="40">
        <v>-3.7725915080527E-2</v>
      </c>
      <c r="AB75" s="51">
        <v>14.220497803806699</v>
      </c>
      <c r="AC75" s="42">
        <v>3328</v>
      </c>
      <c r="AD75" s="41">
        <v>31.864122596153798</v>
      </c>
      <c r="AE75" s="40">
        <v>-3.8155593164094901</v>
      </c>
      <c r="AF75" s="51">
        <v>9.9927266135722697</v>
      </c>
    </row>
    <row r="76" spans="1:32" x14ac:dyDescent="0.2">
      <c r="A76" s="43" t="s">
        <v>37</v>
      </c>
      <c r="B76" s="39">
        <v>2014</v>
      </c>
      <c r="C76" s="62">
        <v>4.9425501589737998E-2</v>
      </c>
      <c r="D76" s="39">
        <v>2886</v>
      </c>
      <c r="E76" s="39">
        <v>5273.7286902286896</v>
      </c>
      <c r="F76" s="42">
        <v>5727</v>
      </c>
      <c r="G76" s="41">
        <v>54.5642832198359</v>
      </c>
      <c r="H76" s="51">
        <v>22.958091496420401</v>
      </c>
      <c r="I76" s="42">
        <v>131</v>
      </c>
      <c r="J76" s="39">
        <v>230.90076335877899</v>
      </c>
      <c r="K76" s="41">
        <v>1.80341695702672</v>
      </c>
      <c r="L76" s="51">
        <v>11.7096364692219</v>
      </c>
      <c r="M76" s="39">
        <v>132</v>
      </c>
      <c r="N76" s="39">
        <v>209.70454545454501</v>
      </c>
      <c r="O76" s="41">
        <v>1.4643408210689399</v>
      </c>
      <c r="P76" s="51">
        <v>10.5644229279628</v>
      </c>
      <c r="Q76" s="39">
        <v>132</v>
      </c>
      <c r="R76" s="39">
        <v>777.35606060606096</v>
      </c>
      <c r="S76" s="41">
        <v>5.86501510457009</v>
      </c>
      <c r="T76" s="51">
        <v>9.9086816421378803</v>
      </c>
      <c r="U76" s="39">
        <v>2886</v>
      </c>
      <c r="V76" s="39">
        <v>127.582813582814</v>
      </c>
      <c r="W76" s="41">
        <v>0.30551914001048802</v>
      </c>
      <c r="X76" s="51">
        <v>10.9831464778885</v>
      </c>
      <c r="Y76" s="39">
        <v>603</v>
      </c>
      <c r="Z76" s="40">
        <v>3.2977339977689599</v>
      </c>
      <c r="AA76" s="40">
        <v>-5.76533333333333E-2</v>
      </c>
      <c r="AB76" s="51">
        <v>13.092757575757499</v>
      </c>
      <c r="AC76" s="42">
        <v>2807</v>
      </c>
      <c r="AD76" s="41">
        <v>30.977021731385801</v>
      </c>
      <c r="AE76" s="40">
        <v>-4.7232665595429397</v>
      </c>
      <c r="AF76" s="51">
        <v>9.3301694875915206</v>
      </c>
    </row>
    <row r="77" spans="1:32" x14ac:dyDescent="0.2">
      <c r="A77" s="43" t="s">
        <v>37</v>
      </c>
      <c r="B77" s="39">
        <v>2015</v>
      </c>
      <c r="C77" s="62">
        <v>4.1449172576832102E-2</v>
      </c>
      <c r="D77" s="39">
        <v>2506</v>
      </c>
      <c r="E77" s="39">
        <v>5315.2897047086999</v>
      </c>
      <c r="F77" s="42">
        <v>5202</v>
      </c>
      <c r="G77" s="41">
        <v>66.523688965782199</v>
      </c>
      <c r="H77" s="51">
        <v>21.8741451364859</v>
      </c>
      <c r="I77" s="42">
        <v>58</v>
      </c>
      <c r="J77" s="39">
        <v>225.431034482759</v>
      </c>
      <c r="K77" s="41">
        <v>1.6282489361702099</v>
      </c>
      <c r="L77" s="51">
        <v>10.281705106383001</v>
      </c>
      <c r="M77" s="39">
        <v>59</v>
      </c>
      <c r="N77" s="39">
        <v>206.508474576271</v>
      </c>
      <c r="O77" s="41">
        <v>1.76762776831346</v>
      </c>
      <c r="P77" s="51">
        <v>9.2619723168654193</v>
      </c>
      <c r="Q77" s="39">
        <v>59</v>
      </c>
      <c r="R77" s="39">
        <v>769.89830508474597</v>
      </c>
      <c r="S77" s="41">
        <v>6.3916058798466002</v>
      </c>
      <c r="T77" s="51">
        <v>8.6785389859394897</v>
      </c>
      <c r="U77" s="39">
        <v>2506</v>
      </c>
      <c r="V77" s="39">
        <v>122.07462090981601</v>
      </c>
      <c r="W77" s="41">
        <v>3.8474696940542598E-2</v>
      </c>
      <c r="X77" s="51">
        <v>10.2932978641524</v>
      </c>
      <c r="Y77" s="39">
        <v>370</v>
      </c>
      <c r="Z77" s="40">
        <v>3.5597072283138398</v>
      </c>
      <c r="AA77" s="40">
        <v>-8.2671374440234299E-2</v>
      </c>
      <c r="AB77" s="51">
        <v>11.6279366172924</v>
      </c>
      <c r="AC77" s="42">
        <v>2421</v>
      </c>
      <c r="AD77" s="41">
        <v>27.811978521272199</v>
      </c>
      <c r="AE77" s="40">
        <v>-5.6881071078911303</v>
      </c>
      <c r="AF77" s="51">
        <v>8.5604368709614604</v>
      </c>
    </row>
    <row r="78" spans="1:32" x14ac:dyDescent="0.2">
      <c r="A78" s="43" t="s">
        <v>37</v>
      </c>
      <c r="B78" s="39">
        <v>2016</v>
      </c>
      <c r="C78" s="62">
        <v>6.6400165700082794E-2</v>
      </c>
      <c r="D78" s="39">
        <v>1993</v>
      </c>
      <c r="E78" s="39">
        <v>5370.6181635724997</v>
      </c>
      <c r="F78" s="42">
        <v>4606</v>
      </c>
      <c r="G78" s="41">
        <v>64.754585323491099</v>
      </c>
      <c r="H78" s="51">
        <v>21.037232957012598</v>
      </c>
      <c r="I78" s="42"/>
      <c r="J78" s="39"/>
      <c r="K78" s="41"/>
      <c r="L78" s="51"/>
      <c r="M78" s="39"/>
      <c r="N78" s="39"/>
      <c r="O78" s="41"/>
      <c r="P78" s="51"/>
      <c r="Q78" s="39"/>
      <c r="R78" s="39"/>
      <c r="S78" s="41"/>
      <c r="T78" s="51"/>
      <c r="U78" s="39">
        <v>1993</v>
      </c>
      <c r="V78" s="39">
        <v>123.99648770697399</v>
      </c>
      <c r="W78" s="41">
        <v>-6.1834059233449298E-2</v>
      </c>
      <c r="X78" s="51">
        <v>9.9772020905923107</v>
      </c>
      <c r="Y78" s="39">
        <v>239</v>
      </c>
      <c r="Z78" s="40">
        <v>3.40042282220569</v>
      </c>
      <c r="AA78" s="40">
        <v>-0.11384792122538299</v>
      </c>
      <c r="AB78" s="51">
        <v>10.516192560175</v>
      </c>
      <c r="AC78" s="42">
        <v>1857</v>
      </c>
      <c r="AD78" s="41">
        <v>24.255681206246599</v>
      </c>
      <c r="AE78" s="40">
        <v>-7.1966976950354704</v>
      </c>
      <c r="AF78" s="51">
        <v>8.3196052083333392</v>
      </c>
    </row>
    <row r="79" spans="1:32" x14ac:dyDescent="0.2">
      <c r="A79" s="43" t="s">
        <v>37</v>
      </c>
      <c r="B79" s="39">
        <v>2017</v>
      </c>
      <c r="C79" s="62">
        <v>5.7826289620882501E-2</v>
      </c>
      <c r="D79" s="39">
        <v>1524</v>
      </c>
      <c r="E79" s="39">
        <v>5431.6200787401604</v>
      </c>
      <c r="F79" s="42">
        <v>4166</v>
      </c>
      <c r="G79" s="41">
        <v>69.287025924147997</v>
      </c>
      <c r="H79" s="51">
        <v>19.4700189630341</v>
      </c>
      <c r="I79" s="42"/>
      <c r="J79" s="39"/>
      <c r="K79" s="41"/>
      <c r="L79" s="51"/>
      <c r="M79" s="39"/>
      <c r="N79" s="39"/>
      <c r="O79" s="41"/>
      <c r="P79" s="51"/>
      <c r="Q79" s="39"/>
      <c r="R79" s="39"/>
      <c r="S79" s="41"/>
      <c r="T79" s="51"/>
      <c r="U79" s="39">
        <v>1524</v>
      </c>
      <c r="V79" s="39">
        <v>118.31233595800499</v>
      </c>
      <c r="W79" s="41">
        <v>-0.58933509870004797</v>
      </c>
      <c r="X79" s="51">
        <v>8.8775878671160307</v>
      </c>
      <c r="Y79" s="39">
        <v>159</v>
      </c>
      <c r="Z79" s="40">
        <v>3.4385234414956098</v>
      </c>
      <c r="AA79" s="40">
        <v>-0.14272646464646499</v>
      </c>
      <c r="AB79" s="51">
        <v>8.69773737373737</v>
      </c>
      <c r="AC79" s="42">
        <v>1366</v>
      </c>
      <c r="AD79" s="41">
        <v>22.944143484626601</v>
      </c>
      <c r="AE79" s="40">
        <v>-8.2620863770977397</v>
      </c>
      <c r="AF79" s="51">
        <v>7.3977609328726501</v>
      </c>
    </row>
    <row r="80" spans="1:32" x14ac:dyDescent="0.2">
      <c r="A80" s="43" t="s">
        <v>37</v>
      </c>
      <c r="B80" s="39">
        <v>2018</v>
      </c>
      <c r="C80" s="62">
        <v>9.5173513412117897E-2</v>
      </c>
      <c r="D80" s="39">
        <v>982</v>
      </c>
      <c r="E80" s="39">
        <v>5559.4765784114097</v>
      </c>
      <c r="F80" s="42">
        <v>3342</v>
      </c>
      <c r="G80" s="41">
        <v>82.955191502094493</v>
      </c>
      <c r="H80" s="51">
        <v>18.306079593058001</v>
      </c>
      <c r="I80" s="42"/>
      <c r="J80" s="39"/>
      <c r="K80" s="41"/>
      <c r="L80" s="51"/>
      <c r="M80" s="39"/>
      <c r="N80" s="39"/>
      <c r="O80" s="41"/>
      <c r="P80" s="51"/>
      <c r="Q80" s="39"/>
      <c r="R80" s="39"/>
      <c r="S80" s="41"/>
      <c r="T80" s="51"/>
      <c r="U80" s="39">
        <v>982</v>
      </c>
      <c r="V80" s="39">
        <v>114.394093686354</v>
      </c>
      <c r="W80" s="41">
        <v>-0.88588765395013402</v>
      </c>
      <c r="X80" s="51">
        <v>8.7913893060979404</v>
      </c>
      <c r="Y80" s="39">
        <v>68</v>
      </c>
      <c r="Z80" s="40">
        <v>3.1392089429889598</v>
      </c>
      <c r="AA80" s="40">
        <v>-0.17598341777982501</v>
      </c>
      <c r="AB80" s="51">
        <v>8.1414094887148902</v>
      </c>
      <c r="AC80" s="42">
        <v>811</v>
      </c>
      <c r="AD80" s="41">
        <v>20.184833538840898</v>
      </c>
      <c r="AE80" s="40">
        <v>-10.135464831804301</v>
      </c>
      <c r="AF80" s="51">
        <v>7.1839683180428198</v>
      </c>
    </row>
    <row r="81" spans="1:32" x14ac:dyDescent="0.2">
      <c r="A81" s="43" t="s">
        <v>37</v>
      </c>
      <c r="B81" s="39">
        <v>2019</v>
      </c>
      <c r="C81" s="62">
        <v>5.6493868450390103E-2</v>
      </c>
      <c r="D81" s="39">
        <v>384</v>
      </c>
      <c r="E81" s="39">
        <v>5629.4192708333303</v>
      </c>
      <c r="F81" s="42">
        <v>2269</v>
      </c>
      <c r="G81" s="41">
        <v>97.596901718818799</v>
      </c>
      <c r="H81" s="51">
        <v>17.037921992067002</v>
      </c>
      <c r="I81" s="42"/>
      <c r="J81" s="39"/>
      <c r="K81" s="41"/>
      <c r="L81" s="51"/>
      <c r="M81" s="39"/>
      <c r="N81" s="39"/>
      <c r="O81" s="41"/>
      <c r="P81" s="51"/>
      <c r="Q81" s="39"/>
      <c r="R81" s="39"/>
      <c r="S81" s="41"/>
      <c r="T81" s="51"/>
      <c r="U81" s="39">
        <v>384</v>
      </c>
      <c r="V81" s="39">
        <v>100.739583333333</v>
      </c>
      <c r="W81" s="41">
        <v>-1.2519413062665501</v>
      </c>
      <c r="X81" s="51">
        <v>8.7475472197705297</v>
      </c>
      <c r="Y81" s="39"/>
      <c r="Z81" s="40"/>
      <c r="AA81" s="40"/>
      <c r="AB81" s="51"/>
      <c r="AC81" s="42">
        <v>50</v>
      </c>
      <c r="AD81" s="41">
        <v>19.652000000000001</v>
      </c>
      <c r="AE81" s="40">
        <v>-12.780138497652599</v>
      </c>
      <c r="AF81" s="51">
        <v>7.6256001408450604</v>
      </c>
    </row>
    <row r="82" spans="1:32" x14ac:dyDescent="0.2">
      <c r="A82" s="43" t="s">
        <v>37</v>
      </c>
      <c r="B82" s="39">
        <v>2020</v>
      </c>
      <c r="C82" s="62">
        <v>6.3778764634638593E-2</v>
      </c>
      <c r="D82" s="39"/>
      <c r="E82" s="39"/>
      <c r="F82" s="42">
        <v>1553</v>
      </c>
      <c r="G82" s="41">
        <v>116.553509336768</v>
      </c>
      <c r="H82" s="51">
        <v>14.1481352221507</v>
      </c>
      <c r="I82" s="42"/>
      <c r="J82" s="39"/>
      <c r="K82" s="41"/>
      <c r="L82" s="51"/>
      <c r="M82" s="39"/>
      <c r="N82" s="39"/>
      <c r="O82" s="41"/>
      <c r="P82" s="51"/>
      <c r="Q82" s="39"/>
      <c r="R82" s="39"/>
      <c r="S82" s="41"/>
      <c r="T82" s="51"/>
      <c r="U82" s="39"/>
      <c r="V82" s="39"/>
      <c r="W82" s="41"/>
      <c r="X82" s="51"/>
      <c r="Y82" s="39"/>
      <c r="Z82" s="40"/>
      <c r="AA82" s="40"/>
      <c r="AB82" s="51"/>
      <c r="AC82" s="42"/>
      <c r="AD82" s="41"/>
      <c r="AE82" s="40"/>
      <c r="AF82" s="51"/>
    </row>
    <row r="83" spans="1:32" x14ac:dyDescent="0.2">
      <c r="A83" s="43" t="s">
        <v>37</v>
      </c>
      <c r="B83" s="39">
        <v>2021</v>
      </c>
      <c r="C83" s="62">
        <v>9.7689969604863203E-2</v>
      </c>
      <c r="D83" s="39"/>
      <c r="E83" s="39"/>
      <c r="F83" s="42">
        <v>1041</v>
      </c>
      <c r="G83" s="41">
        <v>132.10837656099901</v>
      </c>
      <c r="H83" s="51">
        <v>12.3110470701249</v>
      </c>
      <c r="I83" s="42"/>
      <c r="J83" s="39"/>
      <c r="K83" s="41"/>
      <c r="L83" s="51"/>
      <c r="M83" s="39"/>
      <c r="N83" s="39"/>
      <c r="O83" s="41"/>
      <c r="P83" s="51"/>
      <c r="Q83" s="39"/>
      <c r="R83" s="39"/>
      <c r="S83" s="41"/>
      <c r="T83" s="51"/>
      <c r="U83" s="39"/>
      <c r="V83" s="39"/>
      <c r="W83" s="41"/>
      <c r="X83" s="51"/>
      <c r="Y83" s="39"/>
      <c r="Z83" s="40"/>
      <c r="AA83" s="40"/>
      <c r="AB83" s="51"/>
      <c r="AC83" s="42"/>
      <c r="AD83" s="41"/>
      <c r="AE83" s="40"/>
      <c r="AF83" s="51"/>
    </row>
    <row r="84" spans="1:32" x14ac:dyDescent="0.2">
      <c r="A84" s="43" t="s">
        <v>2</v>
      </c>
      <c r="B84" s="39">
        <v>1987</v>
      </c>
      <c r="C84" s="62">
        <v>0.103035902851109</v>
      </c>
      <c r="D84" s="39">
        <v>1206</v>
      </c>
      <c r="E84" s="39">
        <v>5087.9336650082896</v>
      </c>
      <c r="F84" s="42">
        <v>1538</v>
      </c>
      <c r="G84" s="41">
        <v>-23.100045513654099</v>
      </c>
      <c r="H84" s="51">
        <v>30.508421326397901</v>
      </c>
      <c r="I84" s="42">
        <v>137</v>
      </c>
      <c r="J84" s="39">
        <v>188.13138686131401</v>
      </c>
      <c r="K84" s="41">
        <v>-0.18002236842105199</v>
      </c>
      <c r="L84" s="51">
        <v>9.8788921052631498</v>
      </c>
      <c r="M84" s="39"/>
      <c r="N84" s="39"/>
      <c r="O84" s="41"/>
      <c r="P84" s="51"/>
      <c r="Q84" s="39">
        <v>64</v>
      </c>
      <c r="R84" s="39">
        <v>778.609375</v>
      </c>
      <c r="S84" s="41">
        <v>3.9230519125683001</v>
      </c>
      <c r="T84" s="51">
        <v>5.2220560109289602</v>
      </c>
      <c r="U84" s="39">
        <v>1206</v>
      </c>
      <c r="V84" s="39">
        <v>136.594527363184</v>
      </c>
      <c r="W84" s="41">
        <v>2.3139713168187801</v>
      </c>
      <c r="X84" s="51">
        <v>12.5224191655802</v>
      </c>
      <c r="Y84" s="39"/>
      <c r="Z84" s="40"/>
      <c r="AA84" s="40"/>
      <c r="AB84" s="51"/>
      <c r="AC84" s="42">
        <v>1205</v>
      </c>
      <c r="AD84" s="41">
        <v>41.977178423236602</v>
      </c>
      <c r="AE84" s="40">
        <v>0.44726832460733101</v>
      </c>
      <c r="AF84" s="51">
        <v>9.1172283376963197</v>
      </c>
    </row>
    <row r="85" spans="1:32" x14ac:dyDescent="0.2">
      <c r="A85" s="43" t="s">
        <v>2</v>
      </c>
      <c r="B85" s="39">
        <v>1988</v>
      </c>
      <c r="C85" s="62">
        <v>0.11448336252189099</v>
      </c>
      <c r="D85" s="39">
        <v>1484</v>
      </c>
      <c r="E85" s="39">
        <v>5281.9528301886803</v>
      </c>
      <c r="F85" s="42">
        <v>1898</v>
      </c>
      <c r="G85" s="41">
        <v>-40.663577449947397</v>
      </c>
      <c r="H85" s="51">
        <v>31.5723008429927</v>
      </c>
      <c r="I85" s="42">
        <v>109</v>
      </c>
      <c r="J85" s="39">
        <v>210.073394495413</v>
      </c>
      <c r="K85" s="41">
        <v>-0.112135107471852</v>
      </c>
      <c r="L85" s="51">
        <v>9.0942681678608004</v>
      </c>
      <c r="M85" s="39"/>
      <c r="N85" s="39"/>
      <c r="O85" s="41"/>
      <c r="P85" s="51"/>
      <c r="Q85" s="39">
        <v>64</v>
      </c>
      <c r="R85" s="39">
        <v>845.296875</v>
      </c>
      <c r="S85" s="41">
        <v>3.7790197505197498</v>
      </c>
      <c r="T85" s="51">
        <v>5.4302900207900002</v>
      </c>
      <c r="U85" s="39">
        <v>1484</v>
      </c>
      <c r="V85" s="39">
        <v>135.32884097035</v>
      </c>
      <c r="W85" s="41">
        <v>2.2463584607274698</v>
      </c>
      <c r="X85" s="51">
        <v>13.6525455983131</v>
      </c>
      <c r="Y85" s="39"/>
      <c r="Z85" s="40"/>
      <c r="AA85" s="40"/>
      <c r="AB85" s="51"/>
      <c r="AC85" s="42">
        <v>1478</v>
      </c>
      <c r="AD85" s="41">
        <v>41.452503382949999</v>
      </c>
      <c r="AE85" s="40">
        <v>0.43937678855325901</v>
      </c>
      <c r="AF85" s="51">
        <v>10.3181063063063</v>
      </c>
    </row>
    <row r="86" spans="1:32" x14ac:dyDescent="0.2">
      <c r="A86" s="43" t="s">
        <v>2</v>
      </c>
      <c r="B86" s="39">
        <v>1989</v>
      </c>
      <c r="C86" s="62">
        <v>0.20582006664198399</v>
      </c>
      <c r="D86" s="39">
        <v>1614</v>
      </c>
      <c r="E86" s="39">
        <v>5259.3971499380395</v>
      </c>
      <c r="F86" s="42">
        <v>2169</v>
      </c>
      <c r="G86" s="41">
        <v>-13.3224665744583</v>
      </c>
      <c r="H86" s="51">
        <v>31.956325495620099</v>
      </c>
      <c r="I86" s="42">
        <v>113</v>
      </c>
      <c r="J86" s="39">
        <v>218.044247787611</v>
      </c>
      <c r="K86" s="41">
        <v>-5.7546541417592301E-2</v>
      </c>
      <c r="L86" s="51">
        <v>9.0289666951323699</v>
      </c>
      <c r="M86" s="39"/>
      <c r="N86" s="39"/>
      <c r="O86" s="41"/>
      <c r="P86" s="51"/>
      <c r="Q86" s="39">
        <v>66</v>
      </c>
      <c r="R86" s="39">
        <v>865.51515151515196</v>
      </c>
      <c r="S86" s="41">
        <v>4.0588694900605002</v>
      </c>
      <c r="T86" s="51">
        <v>5.7195384615384501</v>
      </c>
      <c r="U86" s="39">
        <v>1614</v>
      </c>
      <c r="V86" s="39">
        <v>136.95291201982701</v>
      </c>
      <c r="W86" s="41">
        <v>2.2307833718244798</v>
      </c>
      <c r="X86" s="51">
        <v>14.3473639722864</v>
      </c>
      <c r="Y86" s="39"/>
      <c r="Z86" s="40"/>
      <c r="AA86" s="40"/>
      <c r="AB86" s="51"/>
      <c r="AC86" s="42">
        <v>1608</v>
      </c>
      <c r="AD86" s="41">
        <v>39.427860696517399</v>
      </c>
      <c r="AE86" s="40">
        <v>0.36472752678155601</v>
      </c>
      <c r="AF86" s="51">
        <v>11.0173809967397</v>
      </c>
    </row>
    <row r="87" spans="1:32" x14ac:dyDescent="0.2">
      <c r="A87" s="43" t="s">
        <v>2</v>
      </c>
      <c r="B87" s="39">
        <v>1990</v>
      </c>
      <c r="C87" s="62">
        <v>0.15415826458906201</v>
      </c>
      <c r="D87" s="39">
        <v>1975</v>
      </c>
      <c r="E87" s="39">
        <v>5419.4708860759501</v>
      </c>
      <c r="F87" s="42">
        <v>2624</v>
      </c>
      <c r="G87" s="41">
        <v>6.6296455792683</v>
      </c>
      <c r="H87" s="51">
        <v>32.781206935975597</v>
      </c>
      <c r="I87" s="42">
        <v>156</v>
      </c>
      <c r="J87" s="39">
        <v>234.73717948717899</v>
      </c>
      <c r="K87" s="41">
        <v>0.73035477178423203</v>
      </c>
      <c r="L87" s="51">
        <v>9.6065124481328006</v>
      </c>
      <c r="M87" s="39"/>
      <c r="N87" s="39"/>
      <c r="O87" s="41"/>
      <c r="P87" s="51"/>
      <c r="Q87" s="39">
        <v>130</v>
      </c>
      <c r="R87" s="39">
        <v>845.43846153846198</v>
      </c>
      <c r="S87" s="41">
        <v>5.5374114765570503</v>
      </c>
      <c r="T87" s="51">
        <v>6.6322715185444201</v>
      </c>
      <c r="U87" s="39">
        <v>1975</v>
      </c>
      <c r="V87" s="39">
        <v>139.63898734177201</v>
      </c>
      <c r="W87" s="41">
        <v>2.4069412886008399</v>
      </c>
      <c r="X87" s="51">
        <v>14.8307167365612</v>
      </c>
      <c r="Y87" s="39"/>
      <c r="Z87" s="40"/>
      <c r="AA87" s="40"/>
      <c r="AB87" s="51"/>
      <c r="AC87" s="42">
        <v>1969</v>
      </c>
      <c r="AD87" s="41">
        <v>37.347130523108198</v>
      </c>
      <c r="AE87" s="40">
        <v>0.41346483180428101</v>
      </c>
      <c r="AF87" s="51">
        <v>11.7221638761468</v>
      </c>
    </row>
    <row r="88" spans="1:32" x14ac:dyDescent="0.2">
      <c r="A88" s="43" t="s">
        <v>2</v>
      </c>
      <c r="B88" s="39">
        <v>1991</v>
      </c>
      <c r="C88" s="62">
        <v>0.20886548722268999</v>
      </c>
      <c r="D88" s="39">
        <v>2039</v>
      </c>
      <c r="E88" s="39">
        <v>5402.0024521824398</v>
      </c>
      <c r="F88" s="42">
        <v>2849</v>
      </c>
      <c r="G88" s="41">
        <v>10.263962793962801</v>
      </c>
      <c r="H88" s="51">
        <v>31.788604773604799</v>
      </c>
      <c r="I88" s="42">
        <v>154</v>
      </c>
      <c r="J88" s="39">
        <v>237.616883116883</v>
      </c>
      <c r="K88" s="41">
        <v>1.56422523584906</v>
      </c>
      <c r="L88" s="51">
        <v>10.0271586084906</v>
      </c>
      <c r="M88" s="39">
        <v>52</v>
      </c>
      <c r="N88" s="39">
        <v>216.44230769230799</v>
      </c>
      <c r="O88" s="41">
        <v>0.854803288672352</v>
      </c>
      <c r="P88" s="51">
        <v>6.03490133982947</v>
      </c>
      <c r="Q88" s="39">
        <v>143</v>
      </c>
      <c r="R88" s="39">
        <v>843.06993006993002</v>
      </c>
      <c r="S88" s="41">
        <v>7.0451850533807798</v>
      </c>
      <c r="T88" s="51">
        <v>7.3036251482799299</v>
      </c>
      <c r="U88" s="39">
        <v>2039</v>
      </c>
      <c r="V88" s="39">
        <v>139.856302108877</v>
      </c>
      <c r="W88" s="41">
        <v>3.0167498243148199</v>
      </c>
      <c r="X88" s="51">
        <v>14.759143007730099</v>
      </c>
      <c r="Y88" s="39"/>
      <c r="Z88" s="40"/>
      <c r="AA88" s="40"/>
      <c r="AB88" s="51"/>
      <c r="AC88" s="42">
        <v>2036</v>
      </c>
      <c r="AD88" s="41">
        <v>36.249017681728802</v>
      </c>
      <c r="AE88" s="40">
        <v>0.34501410437235602</v>
      </c>
      <c r="AF88" s="51">
        <v>11.816012270804</v>
      </c>
    </row>
    <row r="89" spans="1:32" x14ac:dyDescent="0.2">
      <c r="A89" s="43" t="s">
        <v>2</v>
      </c>
      <c r="B89" s="39">
        <v>1992</v>
      </c>
      <c r="C89" s="62">
        <v>0.22756431834575599</v>
      </c>
      <c r="D89" s="39">
        <v>2357</v>
      </c>
      <c r="E89" s="39">
        <v>5580.8998727195603</v>
      </c>
      <c r="F89" s="42">
        <v>3311</v>
      </c>
      <c r="G89" s="41">
        <v>39.645974025974098</v>
      </c>
      <c r="H89" s="51">
        <v>32.3028085170643</v>
      </c>
      <c r="I89" s="42">
        <v>201</v>
      </c>
      <c r="J89" s="39">
        <v>244.41791044776099</v>
      </c>
      <c r="K89" s="41">
        <v>1.7738361661945199</v>
      </c>
      <c r="L89" s="51">
        <v>10.7131019830029</v>
      </c>
      <c r="M89" s="39">
        <v>70</v>
      </c>
      <c r="N89" s="39">
        <v>227.94285714285701</v>
      </c>
      <c r="O89" s="41">
        <v>0.85339826002900099</v>
      </c>
      <c r="P89" s="51">
        <v>6.5675461575640099</v>
      </c>
      <c r="Q89" s="39">
        <v>193</v>
      </c>
      <c r="R89" s="39">
        <v>872.03626943005202</v>
      </c>
      <c r="S89" s="41">
        <v>7.6746901140684196</v>
      </c>
      <c r="T89" s="51">
        <v>7.9695494296577696</v>
      </c>
      <c r="U89" s="39">
        <v>2357</v>
      </c>
      <c r="V89" s="39">
        <v>142.49978786593101</v>
      </c>
      <c r="W89" s="41">
        <v>3.2716459214501499</v>
      </c>
      <c r="X89" s="51">
        <v>15.607505135951699</v>
      </c>
      <c r="Y89" s="39"/>
      <c r="Z89" s="40"/>
      <c r="AA89" s="40"/>
      <c r="AB89" s="51"/>
      <c r="AC89" s="42">
        <v>2346</v>
      </c>
      <c r="AD89" s="41">
        <v>35.8404518329071</v>
      </c>
      <c r="AE89" s="40">
        <v>0.41606050471267803</v>
      </c>
      <c r="AF89" s="51">
        <v>12.7841795682578</v>
      </c>
    </row>
    <row r="90" spans="1:32" x14ac:dyDescent="0.2">
      <c r="A90" s="43" t="s">
        <v>2</v>
      </c>
      <c r="B90" s="39">
        <v>1993</v>
      </c>
      <c r="C90" s="62">
        <v>0.34165097174914799</v>
      </c>
      <c r="D90" s="39">
        <v>2669</v>
      </c>
      <c r="E90" s="39">
        <v>5667.6901461221396</v>
      </c>
      <c r="F90" s="42">
        <v>3962</v>
      </c>
      <c r="G90" s="41">
        <v>61.685991923270997</v>
      </c>
      <c r="H90" s="51">
        <v>32.243204946996499</v>
      </c>
      <c r="I90" s="42">
        <v>242</v>
      </c>
      <c r="J90" s="39">
        <v>237.289256198347</v>
      </c>
      <c r="K90" s="41">
        <v>2.0884547913446698</v>
      </c>
      <c r="L90" s="51">
        <v>11.5926097372489</v>
      </c>
      <c r="M90" s="39">
        <v>93</v>
      </c>
      <c r="N90" s="39">
        <v>219.408602150538</v>
      </c>
      <c r="O90" s="41">
        <v>1.5003750495049399</v>
      </c>
      <c r="P90" s="51">
        <v>7.53881069306928</v>
      </c>
      <c r="Q90" s="39">
        <v>249</v>
      </c>
      <c r="R90" s="39">
        <v>832.22891566265105</v>
      </c>
      <c r="S90" s="41">
        <v>9.7418601317318707</v>
      </c>
      <c r="T90" s="51">
        <v>8.8296063541262892</v>
      </c>
      <c r="U90" s="39">
        <v>2669</v>
      </c>
      <c r="V90" s="39">
        <v>144.49269389284399</v>
      </c>
      <c r="W90" s="41">
        <v>3.5373785353535401</v>
      </c>
      <c r="X90" s="51">
        <v>15.8719868686869</v>
      </c>
      <c r="Y90" s="39"/>
      <c r="Z90" s="40"/>
      <c r="AA90" s="40"/>
      <c r="AB90" s="51"/>
      <c r="AC90" s="42">
        <v>2647</v>
      </c>
      <c r="AD90" s="41">
        <v>37.187155270117003</v>
      </c>
      <c r="AE90" s="40">
        <v>0.51233468559837603</v>
      </c>
      <c r="AF90" s="51">
        <v>13.0745959685598</v>
      </c>
    </row>
    <row r="91" spans="1:32" x14ac:dyDescent="0.2">
      <c r="A91" s="43" t="s">
        <v>2</v>
      </c>
      <c r="B91" s="39">
        <v>1994</v>
      </c>
      <c r="C91" s="62">
        <v>0.30613275613275598</v>
      </c>
      <c r="D91" s="39">
        <v>2724</v>
      </c>
      <c r="E91" s="39">
        <v>5805.0234948605003</v>
      </c>
      <c r="F91" s="42">
        <v>4374</v>
      </c>
      <c r="G91" s="41">
        <v>89.029993141289495</v>
      </c>
      <c r="H91" s="51">
        <v>31.6219211248284</v>
      </c>
      <c r="I91" s="42">
        <v>282</v>
      </c>
      <c r="J91" s="39">
        <v>236.524822695035</v>
      </c>
      <c r="K91" s="41">
        <v>2.3429040912139398</v>
      </c>
      <c r="L91" s="51">
        <v>11.8424597585513</v>
      </c>
      <c r="M91" s="39">
        <v>161</v>
      </c>
      <c r="N91" s="39">
        <v>228.211180124224</v>
      </c>
      <c r="O91" s="41">
        <v>1.9363006155950699</v>
      </c>
      <c r="P91" s="51">
        <v>8.3921723666210806</v>
      </c>
      <c r="Q91" s="39">
        <v>286</v>
      </c>
      <c r="R91" s="39">
        <v>824.52447552447597</v>
      </c>
      <c r="S91" s="41">
        <v>10.901570564516099</v>
      </c>
      <c r="T91" s="51">
        <v>9.2075342741935806</v>
      </c>
      <c r="U91" s="39">
        <v>2724</v>
      </c>
      <c r="V91" s="39">
        <v>143.56130690161501</v>
      </c>
      <c r="W91" s="41">
        <v>4.4002656607224404</v>
      </c>
      <c r="X91" s="51">
        <v>15.849043667123899</v>
      </c>
      <c r="Y91" s="39">
        <v>76</v>
      </c>
      <c r="Z91" s="40">
        <v>3.14151632395382</v>
      </c>
      <c r="AA91" s="40">
        <v>-9.4660033167495907E-3</v>
      </c>
      <c r="AB91" s="51">
        <v>6.6009950248756102</v>
      </c>
      <c r="AC91" s="42">
        <v>2704</v>
      </c>
      <c r="AD91" s="41">
        <v>36.235355029585698</v>
      </c>
      <c r="AE91" s="40">
        <v>0.43254794205564501</v>
      </c>
      <c r="AF91" s="51">
        <v>13.3548529317084</v>
      </c>
    </row>
    <row r="92" spans="1:32" x14ac:dyDescent="0.2">
      <c r="A92" s="43" t="s">
        <v>2</v>
      </c>
      <c r="B92" s="39">
        <v>1995</v>
      </c>
      <c r="C92" s="62">
        <v>0.35959282841823098</v>
      </c>
      <c r="D92" s="39">
        <v>3068</v>
      </c>
      <c r="E92" s="39">
        <v>5915.6505867014303</v>
      </c>
      <c r="F92" s="42">
        <v>4808</v>
      </c>
      <c r="G92" s="41">
        <v>122.868219633943</v>
      </c>
      <c r="H92" s="51">
        <v>32.2931967554076</v>
      </c>
      <c r="I92" s="42">
        <v>292</v>
      </c>
      <c r="J92" s="39">
        <v>244.88698630137</v>
      </c>
      <c r="K92" s="41">
        <v>2.3658304932735401</v>
      </c>
      <c r="L92" s="51">
        <v>11.6591321375187</v>
      </c>
      <c r="M92" s="39">
        <v>203</v>
      </c>
      <c r="N92" s="39">
        <v>223.679802955665</v>
      </c>
      <c r="O92" s="41">
        <v>2.2754649202047599</v>
      </c>
      <c r="P92" s="51">
        <v>8.676177356218</v>
      </c>
      <c r="Q92" s="39">
        <v>295</v>
      </c>
      <c r="R92" s="39">
        <v>850.70508474576297</v>
      </c>
      <c r="S92" s="41">
        <v>11.8271236897275</v>
      </c>
      <c r="T92" s="51">
        <v>9.2012416891284694</v>
      </c>
      <c r="U92" s="39">
        <v>3068</v>
      </c>
      <c r="V92" s="39">
        <v>145.37451108213801</v>
      </c>
      <c r="W92" s="41">
        <v>5.16421822342416</v>
      </c>
      <c r="X92" s="51">
        <v>16.358190971499901</v>
      </c>
      <c r="Y92" s="39">
        <v>93</v>
      </c>
      <c r="Z92" s="40">
        <v>3.28587555538846</v>
      </c>
      <c r="AA92" s="40">
        <v>-5.57744009351256E-3</v>
      </c>
      <c r="AB92" s="51">
        <v>6.9759205143191299</v>
      </c>
      <c r="AC92" s="42">
        <v>3048</v>
      </c>
      <c r="AD92" s="41">
        <v>35.615387139107597</v>
      </c>
      <c r="AE92" s="40">
        <v>0.56770191906550105</v>
      </c>
      <c r="AF92" s="51">
        <v>13.7686158740092</v>
      </c>
    </row>
    <row r="93" spans="1:32" x14ac:dyDescent="0.2">
      <c r="A93" s="43" t="s">
        <v>2</v>
      </c>
      <c r="B93" s="39">
        <v>1996</v>
      </c>
      <c r="C93" s="62">
        <v>0.39445473251028801</v>
      </c>
      <c r="D93" s="39">
        <v>2952</v>
      </c>
      <c r="E93" s="39">
        <v>6064.9339430894297</v>
      </c>
      <c r="F93" s="42">
        <v>4698</v>
      </c>
      <c r="G93" s="41">
        <v>123.33849297573499</v>
      </c>
      <c r="H93" s="51">
        <v>32.112208599403999</v>
      </c>
      <c r="I93" s="42">
        <v>335</v>
      </c>
      <c r="J93" s="39">
        <v>251.432835820896</v>
      </c>
      <c r="K93" s="41">
        <v>2.66999062792876</v>
      </c>
      <c r="L93" s="51">
        <v>12.286412058731701</v>
      </c>
      <c r="M93" s="39">
        <v>277</v>
      </c>
      <c r="N93" s="39">
        <v>230.08664259927801</v>
      </c>
      <c r="O93" s="41">
        <v>2.4800704181075099</v>
      </c>
      <c r="P93" s="51">
        <v>9.5481040553285297</v>
      </c>
      <c r="Q93" s="39">
        <v>341</v>
      </c>
      <c r="R93" s="39">
        <v>883.66275659823998</v>
      </c>
      <c r="S93" s="41">
        <v>13.006067711598799</v>
      </c>
      <c r="T93" s="51">
        <v>9.8080811912225805</v>
      </c>
      <c r="U93" s="39">
        <v>2952</v>
      </c>
      <c r="V93" s="39">
        <v>145.45325203252</v>
      </c>
      <c r="W93" s="41">
        <v>5.2905679590967196</v>
      </c>
      <c r="X93" s="51">
        <v>16.2813331913081</v>
      </c>
      <c r="Y93" s="39">
        <v>124</v>
      </c>
      <c r="Z93" s="40">
        <v>3.2257733042386398</v>
      </c>
      <c r="AA93" s="40">
        <v>-1.7777440873256499E-3</v>
      </c>
      <c r="AB93" s="51">
        <v>7.6458762886598297</v>
      </c>
      <c r="AC93" s="42">
        <v>2926</v>
      </c>
      <c r="AD93" s="41">
        <v>35.092241968557801</v>
      </c>
      <c r="AE93" s="40">
        <v>0.55315570786035495</v>
      </c>
      <c r="AF93" s="51">
        <v>13.8959983936603</v>
      </c>
    </row>
    <row r="94" spans="1:32" x14ac:dyDescent="0.2">
      <c r="A94" s="43" t="s">
        <v>2</v>
      </c>
      <c r="B94" s="39">
        <v>1997</v>
      </c>
      <c r="C94" s="62">
        <v>0.44708896134140602</v>
      </c>
      <c r="D94" s="39">
        <v>3134</v>
      </c>
      <c r="E94" s="39">
        <v>6143.6573069559699</v>
      </c>
      <c r="F94" s="42">
        <v>5178</v>
      </c>
      <c r="G94" s="41">
        <v>127.59718810351499</v>
      </c>
      <c r="H94" s="51">
        <v>32.093931440710797</v>
      </c>
      <c r="I94" s="42">
        <v>348</v>
      </c>
      <c r="J94" s="39">
        <v>256.39080459770099</v>
      </c>
      <c r="K94" s="41">
        <v>3.2353531619982601</v>
      </c>
      <c r="L94" s="51">
        <v>13.2822673982096</v>
      </c>
      <c r="M94" s="39">
        <v>346</v>
      </c>
      <c r="N94" s="39">
        <v>234.19075144508699</v>
      </c>
      <c r="O94" s="41">
        <v>2.7027701483852198</v>
      </c>
      <c r="P94" s="51">
        <v>10.8467518184463</v>
      </c>
      <c r="Q94" s="39">
        <v>354</v>
      </c>
      <c r="R94" s="39">
        <v>901.59322033898297</v>
      </c>
      <c r="S94" s="41">
        <v>13.8250737943057</v>
      </c>
      <c r="T94" s="51">
        <v>10.7203030214992</v>
      </c>
      <c r="U94" s="39">
        <v>3134</v>
      </c>
      <c r="V94" s="39">
        <v>146.563816209317</v>
      </c>
      <c r="W94" s="41">
        <v>5.2219489361702198</v>
      </c>
      <c r="X94" s="51">
        <v>16.7328578336557</v>
      </c>
      <c r="Y94" s="39">
        <v>163</v>
      </c>
      <c r="Z94" s="40">
        <v>3.4413935450418802</v>
      </c>
      <c r="AA94" s="40">
        <v>3.0656381486675898E-3</v>
      </c>
      <c r="AB94" s="51">
        <v>8.9084431977559593</v>
      </c>
      <c r="AC94" s="42">
        <v>3110</v>
      </c>
      <c r="AD94" s="41">
        <v>36.974308681671999</v>
      </c>
      <c r="AE94" s="40">
        <v>0.48004288763826902</v>
      </c>
      <c r="AF94" s="51">
        <v>14.2440461672812</v>
      </c>
    </row>
    <row r="95" spans="1:32" x14ac:dyDescent="0.2">
      <c r="A95" s="43" t="s">
        <v>2</v>
      </c>
      <c r="B95" s="39">
        <v>1998</v>
      </c>
      <c r="C95" s="62">
        <v>0.45627560261948003</v>
      </c>
      <c r="D95" s="39">
        <v>3449</v>
      </c>
      <c r="E95" s="39">
        <v>6185.7393447376098</v>
      </c>
      <c r="F95" s="42">
        <v>5598</v>
      </c>
      <c r="G95" s="41">
        <v>140.150869953555</v>
      </c>
      <c r="H95" s="51">
        <v>32.810658449446301</v>
      </c>
      <c r="I95" s="42">
        <v>385</v>
      </c>
      <c r="J95" s="39">
        <v>256.857142857143</v>
      </c>
      <c r="K95" s="41">
        <v>3.3270584130266201</v>
      </c>
      <c r="L95" s="51">
        <v>13.69402300336</v>
      </c>
      <c r="M95" s="39">
        <v>388</v>
      </c>
      <c r="N95" s="39">
        <v>234.22680412371099</v>
      </c>
      <c r="O95" s="41">
        <v>3.1166226023846599</v>
      </c>
      <c r="P95" s="51">
        <v>11.393485225505399</v>
      </c>
      <c r="Q95" s="39">
        <v>393</v>
      </c>
      <c r="R95" s="39">
        <v>904.93893129771004</v>
      </c>
      <c r="S95" s="41">
        <v>14.775290188972299</v>
      </c>
      <c r="T95" s="51">
        <v>11.0888659073259</v>
      </c>
      <c r="U95" s="39">
        <v>3449</v>
      </c>
      <c r="V95" s="39">
        <v>144.923746013337</v>
      </c>
      <c r="W95" s="41">
        <v>4.7635055495882499</v>
      </c>
      <c r="X95" s="51">
        <v>17.366773182957399</v>
      </c>
      <c r="Y95" s="39">
        <v>271</v>
      </c>
      <c r="Z95" s="40">
        <v>3.3707324730750701</v>
      </c>
      <c r="AA95" s="40">
        <v>1.0326832880770199E-2</v>
      </c>
      <c r="AB95" s="51">
        <v>10.0435448037522</v>
      </c>
      <c r="AC95" s="42">
        <v>3417</v>
      </c>
      <c r="AD95" s="41">
        <v>37.000263388937803</v>
      </c>
      <c r="AE95" s="40">
        <v>0.466817953321365</v>
      </c>
      <c r="AF95" s="51">
        <v>14.783093123877901</v>
      </c>
    </row>
    <row r="96" spans="1:32" x14ac:dyDescent="0.2">
      <c r="A96" s="43" t="s">
        <v>2</v>
      </c>
      <c r="B96" s="39">
        <v>1999</v>
      </c>
      <c r="C96" s="62">
        <v>0.48909011700273902</v>
      </c>
      <c r="D96" s="39">
        <v>3742</v>
      </c>
      <c r="E96" s="39">
        <v>6273.9428113308404</v>
      </c>
      <c r="F96" s="42">
        <v>6203</v>
      </c>
      <c r="G96" s="41">
        <v>157.83458649040699</v>
      </c>
      <c r="H96" s="51">
        <v>32.289983717556098</v>
      </c>
      <c r="I96" s="42">
        <v>447</v>
      </c>
      <c r="J96" s="39">
        <v>256.275167785235</v>
      </c>
      <c r="K96" s="41">
        <v>3.02698555377208</v>
      </c>
      <c r="L96" s="51">
        <v>14.348289841779399</v>
      </c>
      <c r="M96" s="39">
        <v>449</v>
      </c>
      <c r="N96" s="39">
        <v>237.13363028953199</v>
      </c>
      <c r="O96" s="41">
        <v>3.1487759374281201</v>
      </c>
      <c r="P96" s="51">
        <v>12.2368654244307</v>
      </c>
      <c r="Q96" s="39">
        <v>454</v>
      </c>
      <c r="R96" s="39">
        <v>912.971365638767</v>
      </c>
      <c r="S96" s="41">
        <v>14.6299820977737</v>
      </c>
      <c r="T96" s="51">
        <v>11.7416382832224</v>
      </c>
      <c r="U96" s="39">
        <v>3742</v>
      </c>
      <c r="V96" s="39">
        <v>146.71672902191301</v>
      </c>
      <c r="W96" s="41">
        <v>4.4190264729620701</v>
      </c>
      <c r="X96" s="51">
        <v>17.2601063761097</v>
      </c>
      <c r="Y96" s="39">
        <v>397</v>
      </c>
      <c r="Z96" s="40">
        <v>3.4991280524933601</v>
      </c>
      <c r="AA96" s="40">
        <v>1.4991639163916499E-2</v>
      </c>
      <c r="AB96" s="51">
        <v>11.4032123212321</v>
      </c>
      <c r="AC96" s="42">
        <v>3707</v>
      </c>
      <c r="AD96" s="41">
        <v>37.122471000809298</v>
      </c>
      <c r="AE96" s="40">
        <v>0.31601329011345097</v>
      </c>
      <c r="AF96" s="51">
        <v>14.861895316045301</v>
      </c>
    </row>
    <row r="97" spans="1:32" x14ac:dyDescent="0.2">
      <c r="A97" s="43" t="s">
        <v>2</v>
      </c>
      <c r="B97" s="39">
        <v>2000</v>
      </c>
      <c r="C97" s="62">
        <v>0.449075399665951</v>
      </c>
      <c r="D97" s="39">
        <v>3880</v>
      </c>
      <c r="E97" s="39">
        <v>6275.1443298969098</v>
      </c>
      <c r="F97" s="42">
        <v>6288</v>
      </c>
      <c r="G97" s="41">
        <v>169.67389312977099</v>
      </c>
      <c r="H97" s="51">
        <v>32.287375159033203</v>
      </c>
      <c r="I97" s="42">
        <v>472</v>
      </c>
      <c r="J97" s="39">
        <v>254.43432203389801</v>
      </c>
      <c r="K97" s="41">
        <v>3.1739578107183601</v>
      </c>
      <c r="L97" s="51">
        <v>13.913009806157399</v>
      </c>
      <c r="M97" s="39">
        <v>473</v>
      </c>
      <c r="N97" s="39">
        <v>234.13530655391099</v>
      </c>
      <c r="O97" s="41">
        <v>3.0800283947790299</v>
      </c>
      <c r="P97" s="51">
        <v>11.9747048316922</v>
      </c>
      <c r="Q97" s="39">
        <v>482</v>
      </c>
      <c r="R97" s="39">
        <v>894.59751037344404</v>
      </c>
      <c r="S97" s="41">
        <v>14.3952225017151</v>
      </c>
      <c r="T97" s="51">
        <v>11.409013491882</v>
      </c>
      <c r="U97" s="39">
        <v>3880</v>
      </c>
      <c r="V97" s="39">
        <v>147.55412371134</v>
      </c>
      <c r="W97" s="41">
        <v>4.3178187460216302</v>
      </c>
      <c r="X97" s="51">
        <v>17.190138446849101</v>
      </c>
      <c r="Y97" s="39">
        <v>464</v>
      </c>
      <c r="Z97" s="40">
        <v>3.4240696520931402</v>
      </c>
      <c r="AA97" s="40">
        <v>2.9635155739490202E-2</v>
      </c>
      <c r="AB97" s="51">
        <v>11.620605532563699</v>
      </c>
      <c r="AC97" s="42">
        <v>3832</v>
      </c>
      <c r="AD97" s="41">
        <v>37.480793319415497</v>
      </c>
      <c r="AE97" s="40">
        <v>0.40855708566853499</v>
      </c>
      <c r="AF97" s="51">
        <v>14.853341120896699</v>
      </c>
    </row>
    <row r="98" spans="1:32" x14ac:dyDescent="0.2">
      <c r="A98" s="43" t="s">
        <v>2</v>
      </c>
      <c r="B98" s="39">
        <v>2001</v>
      </c>
      <c r="C98" s="62">
        <v>0.48716736652669401</v>
      </c>
      <c r="D98" s="39">
        <v>3814</v>
      </c>
      <c r="E98" s="39">
        <v>6309.5540115364402</v>
      </c>
      <c r="F98" s="42">
        <v>6472</v>
      </c>
      <c r="G98" s="41">
        <v>175.27154820766299</v>
      </c>
      <c r="H98" s="51">
        <v>31.9149009579729</v>
      </c>
      <c r="I98" s="42">
        <v>491</v>
      </c>
      <c r="J98" s="39">
        <v>256.16700610997998</v>
      </c>
      <c r="K98" s="41">
        <v>2.62085135717364</v>
      </c>
      <c r="L98" s="51">
        <v>13.4636766479965</v>
      </c>
      <c r="M98" s="39">
        <v>493</v>
      </c>
      <c r="N98" s="39">
        <v>234.46653144016199</v>
      </c>
      <c r="O98" s="41">
        <v>2.8456097560975699</v>
      </c>
      <c r="P98" s="51">
        <v>11.5903429743147</v>
      </c>
      <c r="Q98" s="39">
        <v>495</v>
      </c>
      <c r="R98" s="39">
        <v>904.585858585859</v>
      </c>
      <c r="S98" s="41">
        <v>13.3586007768667</v>
      </c>
      <c r="T98" s="51">
        <v>10.9670878290893</v>
      </c>
      <c r="U98" s="39">
        <v>3814</v>
      </c>
      <c r="V98" s="39">
        <v>150.565810173047</v>
      </c>
      <c r="W98" s="41">
        <v>5.0961505176943502</v>
      </c>
      <c r="X98" s="51">
        <v>17.116963838664802</v>
      </c>
      <c r="Y98" s="39">
        <v>537</v>
      </c>
      <c r="Z98" s="40">
        <v>3.6074992721733401</v>
      </c>
      <c r="AA98" s="40">
        <v>3.7152404237979102E-2</v>
      </c>
      <c r="AB98" s="51">
        <v>11.823349633251899</v>
      </c>
      <c r="AC98" s="42">
        <v>3778</v>
      </c>
      <c r="AD98" s="41">
        <v>36.801799894123803</v>
      </c>
      <c r="AE98" s="40">
        <v>0.32442538008067001</v>
      </c>
      <c r="AF98" s="51">
        <v>14.8748933757369</v>
      </c>
    </row>
    <row r="99" spans="1:32" x14ac:dyDescent="0.2">
      <c r="A99" s="43" t="s">
        <v>2</v>
      </c>
      <c r="B99" s="39">
        <v>2002</v>
      </c>
      <c r="C99" s="62">
        <v>0.47304429887865102</v>
      </c>
      <c r="D99" s="39">
        <v>3914</v>
      </c>
      <c r="E99" s="39">
        <v>6374.7907511497197</v>
      </c>
      <c r="F99" s="42">
        <v>6739</v>
      </c>
      <c r="G99" s="41">
        <v>177.36101350348699</v>
      </c>
      <c r="H99" s="51">
        <v>31.602841964683201</v>
      </c>
      <c r="I99" s="42">
        <v>451</v>
      </c>
      <c r="J99" s="39">
        <v>258.29046563192901</v>
      </c>
      <c r="K99" s="41">
        <v>2.8432066694987301</v>
      </c>
      <c r="L99" s="51">
        <v>14.3431765080714</v>
      </c>
      <c r="M99" s="39">
        <v>455</v>
      </c>
      <c r="N99" s="39">
        <v>238.72967032967</v>
      </c>
      <c r="O99" s="41">
        <v>2.8140700745474101</v>
      </c>
      <c r="P99" s="51">
        <v>12.4804598509052</v>
      </c>
      <c r="Q99" s="39">
        <v>462</v>
      </c>
      <c r="R99" s="39">
        <v>921.34199134199105</v>
      </c>
      <c r="S99" s="41">
        <v>13.931723014690199</v>
      </c>
      <c r="T99" s="51">
        <v>11.762445177772999</v>
      </c>
      <c r="U99" s="39">
        <v>3914</v>
      </c>
      <c r="V99" s="39">
        <v>152.71333673990799</v>
      </c>
      <c r="W99" s="41">
        <v>5.48101083729214</v>
      </c>
      <c r="X99" s="51">
        <v>17.242440617577198</v>
      </c>
      <c r="Y99" s="39">
        <v>639</v>
      </c>
      <c r="Z99" s="40">
        <v>3.5554761402928299</v>
      </c>
      <c r="AA99" s="40">
        <v>2.14635931935101E-2</v>
      </c>
      <c r="AB99" s="51">
        <v>13.263395330431401</v>
      </c>
      <c r="AC99" s="42">
        <v>3893</v>
      </c>
      <c r="AD99" s="41">
        <v>37.602311841767197</v>
      </c>
      <c r="AE99" s="40">
        <v>0.21037179868969599</v>
      </c>
      <c r="AF99" s="51">
        <v>14.939544192972001</v>
      </c>
    </row>
    <row r="100" spans="1:32" x14ac:dyDescent="0.2">
      <c r="A100" s="43" t="s">
        <v>2</v>
      </c>
      <c r="B100" s="39">
        <v>2003</v>
      </c>
      <c r="C100" s="62">
        <v>0.49365799105327401</v>
      </c>
      <c r="D100" s="39">
        <v>4201</v>
      </c>
      <c r="E100" s="39">
        <v>6460.4951202094699</v>
      </c>
      <c r="F100" s="42">
        <v>7379</v>
      </c>
      <c r="G100" s="41">
        <v>172.62997289605599</v>
      </c>
      <c r="H100" s="51">
        <v>31.139075620002799</v>
      </c>
      <c r="I100" s="42">
        <v>440</v>
      </c>
      <c r="J100" s="39">
        <v>256.06136363636398</v>
      </c>
      <c r="K100" s="41">
        <v>3.12080315727929</v>
      </c>
      <c r="L100" s="51">
        <v>13.7094318846229</v>
      </c>
      <c r="M100" s="39">
        <v>440</v>
      </c>
      <c r="N100" s="39">
        <v>238.272727272727</v>
      </c>
      <c r="O100" s="41">
        <v>2.87923209057195</v>
      </c>
      <c r="P100" s="51">
        <v>11.932343743900001</v>
      </c>
      <c r="Q100" s="39">
        <v>442</v>
      </c>
      <c r="R100" s="39">
        <v>914.27828054298595</v>
      </c>
      <c r="S100" s="41">
        <v>13.991291430802301</v>
      </c>
      <c r="T100" s="51">
        <v>11.176599453445199</v>
      </c>
      <c r="U100" s="39">
        <v>4201</v>
      </c>
      <c r="V100" s="39">
        <v>151.42204237086401</v>
      </c>
      <c r="W100" s="41">
        <v>5.0523987247320603</v>
      </c>
      <c r="X100" s="51">
        <v>16.888637362637301</v>
      </c>
      <c r="Y100" s="39">
        <v>778</v>
      </c>
      <c r="Z100" s="40">
        <v>3.5763569975732299</v>
      </c>
      <c r="AA100" s="40">
        <v>2.6316332067281699E-2</v>
      </c>
      <c r="AB100" s="51">
        <v>13.3747513112679</v>
      </c>
      <c r="AC100" s="42">
        <v>4156</v>
      </c>
      <c r="AD100" s="41">
        <v>36.633926852743102</v>
      </c>
      <c r="AE100" s="40">
        <v>0.19216959542296599</v>
      </c>
      <c r="AF100" s="51">
        <v>14.637464582481901</v>
      </c>
    </row>
    <row r="101" spans="1:32" x14ac:dyDescent="0.2">
      <c r="A101" s="43" t="s">
        <v>2</v>
      </c>
      <c r="B101" s="39">
        <v>2004</v>
      </c>
      <c r="C101" s="62">
        <v>0.58933683993399599</v>
      </c>
      <c r="D101" s="39">
        <v>4178</v>
      </c>
      <c r="E101" s="39">
        <v>6558.1787936811897</v>
      </c>
      <c r="F101" s="42">
        <v>7400</v>
      </c>
      <c r="G101" s="41">
        <v>177.46908513513401</v>
      </c>
      <c r="H101" s="51">
        <v>32.055342702702802</v>
      </c>
      <c r="I101" s="42">
        <v>545</v>
      </c>
      <c r="J101" s="39">
        <v>252.62935779816499</v>
      </c>
      <c r="K101" s="41">
        <v>3.6222375821767399</v>
      </c>
      <c r="L101" s="51">
        <v>14.292917823228599</v>
      </c>
      <c r="M101" s="39">
        <v>545</v>
      </c>
      <c r="N101" s="39">
        <v>241.90458715596299</v>
      </c>
      <c r="O101" s="41">
        <v>3.3552050201539099</v>
      </c>
      <c r="P101" s="51">
        <v>12.472186515207</v>
      </c>
      <c r="Q101" s="39">
        <v>548</v>
      </c>
      <c r="R101" s="39">
        <v>917.379562043796</v>
      </c>
      <c r="S101" s="41">
        <v>15.290672338089999</v>
      </c>
      <c r="T101" s="51">
        <v>11.623200695206799</v>
      </c>
      <c r="U101" s="39">
        <v>4178</v>
      </c>
      <c r="V101" s="39">
        <v>150.92316898037299</v>
      </c>
      <c r="W101" s="41">
        <v>5.0521724604355596</v>
      </c>
      <c r="X101" s="51">
        <v>17.903513729203301</v>
      </c>
      <c r="Y101" s="39">
        <v>841</v>
      </c>
      <c r="Z101" s="40">
        <v>3.3882046166197299</v>
      </c>
      <c r="AA101" s="40">
        <v>4.0197963410424503E-2</v>
      </c>
      <c r="AB101" s="51">
        <v>14.3304798066965</v>
      </c>
      <c r="AC101" s="42">
        <v>4150</v>
      </c>
      <c r="AD101" s="41">
        <v>36.920626506024099</v>
      </c>
      <c r="AE101" s="40">
        <v>8.3597471451876806E-2</v>
      </c>
      <c r="AF101" s="51">
        <v>15.582337302881999</v>
      </c>
    </row>
    <row r="102" spans="1:32" x14ac:dyDescent="0.2">
      <c r="A102" s="43" t="s">
        <v>2</v>
      </c>
      <c r="B102" s="39">
        <v>2005</v>
      </c>
      <c r="C102" s="62">
        <v>0.49551951243487602</v>
      </c>
      <c r="D102" s="39">
        <v>4317</v>
      </c>
      <c r="E102" s="39">
        <v>6441.7259671067904</v>
      </c>
      <c r="F102" s="42">
        <v>7784</v>
      </c>
      <c r="G102" s="41">
        <v>179.85316546762601</v>
      </c>
      <c r="H102" s="51">
        <v>30.8928774409043</v>
      </c>
      <c r="I102" s="42">
        <v>399</v>
      </c>
      <c r="J102" s="39">
        <v>254.21804511278199</v>
      </c>
      <c r="K102" s="41">
        <v>3.6768465703970898</v>
      </c>
      <c r="L102" s="51">
        <v>13.214657942238199</v>
      </c>
      <c r="M102" s="39">
        <v>400</v>
      </c>
      <c r="N102" s="39">
        <v>243.2525</v>
      </c>
      <c r="O102" s="41">
        <v>3.5081484360875201</v>
      </c>
      <c r="P102" s="51">
        <v>11.570705839812099</v>
      </c>
      <c r="Q102" s="39">
        <v>403</v>
      </c>
      <c r="R102" s="39">
        <v>918.87593052109196</v>
      </c>
      <c r="S102" s="41">
        <v>15.2341723638995</v>
      </c>
      <c r="T102" s="51">
        <v>10.792550370772499</v>
      </c>
      <c r="U102" s="39">
        <v>4317</v>
      </c>
      <c r="V102" s="39">
        <v>153.81978225619599</v>
      </c>
      <c r="W102" s="41">
        <v>4.8083042416452502</v>
      </c>
      <c r="X102" s="51">
        <v>16.942161311054001</v>
      </c>
      <c r="Y102" s="39">
        <v>860</v>
      </c>
      <c r="Z102" s="40">
        <v>3.49806170055425</v>
      </c>
      <c r="AA102" s="40">
        <v>2.06832942751927E-2</v>
      </c>
      <c r="AB102" s="51">
        <v>13.8890358218947</v>
      </c>
      <c r="AC102" s="42">
        <v>4282</v>
      </c>
      <c r="AD102" s="41">
        <v>36.288790284913603</v>
      </c>
      <c r="AE102" s="40">
        <v>0.201488639297702</v>
      </c>
      <c r="AF102" s="51">
        <v>14.8669296281951</v>
      </c>
    </row>
    <row r="103" spans="1:32" x14ac:dyDescent="0.2">
      <c r="A103" s="43" t="s">
        <v>2</v>
      </c>
      <c r="B103" s="39">
        <v>2006</v>
      </c>
      <c r="C103" s="62">
        <v>0.485855022170812</v>
      </c>
      <c r="D103" s="39">
        <v>4310</v>
      </c>
      <c r="E103" s="39">
        <v>6640.4006960556799</v>
      </c>
      <c r="F103" s="42">
        <v>8066</v>
      </c>
      <c r="G103" s="41">
        <v>195.55643069675099</v>
      </c>
      <c r="H103" s="51">
        <v>31.301875154971199</v>
      </c>
      <c r="I103" s="42">
        <v>395</v>
      </c>
      <c r="J103" s="39">
        <v>255.65822784810101</v>
      </c>
      <c r="K103" s="41">
        <v>3.3643607221191201</v>
      </c>
      <c r="L103" s="51">
        <v>14.02169478657</v>
      </c>
      <c r="M103" s="39">
        <v>396</v>
      </c>
      <c r="N103" s="39">
        <v>251.04797979797999</v>
      </c>
      <c r="O103" s="41">
        <v>3.8130305846569899</v>
      </c>
      <c r="P103" s="51">
        <v>12.2971155795878</v>
      </c>
      <c r="Q103" s="39">
        <v>397</v>
      </c>
      <c r="R103" s="39">
        <v>940.08564231738001</v>
      </c>
      <c r="S103" s="41">
        <v>15.611294157379399</v>
      </c>
      <c r="T103" s="51">
        <v>11.414530226275</v>
      </c>
      <c r="U103" s="39">
        <v>4310</v>
      </c>
      <c r="V103" s="39">
        <v>152.86612529002301</v>
      </c>
      <c r="W103" s="41">
        <v>4.3650724835546804</v>
      </c>
      <c r="X103" s="51">
        <v>17.665262132307198</v>
      </c>
      <c r="Y103" s="39">
        <v>928</v>
      </c>
      <c r="Z103" s="40">
        <v>3.5174590571075499</v>
      </c>
      <c r="AA103" s="40">
        <v>2.93999054969287E-2</v>
      </c>
      <c r="AB103" s="51">
        <v>14.9457552370451</v>
      </c>
      <c r="AC103" s="42">
        <v>4285</v>
      </c>
      <c r="AD103" s="41">
        <v>38.026767794632399</v>
      </c>
      <c r="AE103" s="40">
        <v>1.1971293092719399</v>
      </c>
      <c r="AF103" s="51">
        <v>15.4188094835095</v>
      </c>
    </row>
    <row r="104" spans="1:32" x14ac:dyDescent="0.2">
      <c r="A104" s="43" t="s">
        <v>2</v>
      </c>
      <c r="B104" s="39">
        <v>2007</v>
      </c>
      <c r="C104" s="62">
        <v>0.54929300639251999</v>
      </c>
      <c r="D104" s="39">
        <v>4218</v>
      </c>
      <c r="E104" s="39">
        <v>6759.1541014698896</v>
      </c>
      <c r="F104" s="42">
        <v>8082</v>
      </c>
      <c r="G104" s="41">
        <v>222.500984904728</v>
      </c>
      <c r="H104" s="51">
        <v>30.910000123731699</v>
      </c>
      <c r="I104" s="42">
        <v>387</v>
      </c>
      <c r="J104" s="39">
        <v>258.02067183462498</v>
      </c>
      <c r="K104" s="41">
        <v>4.3362614268848496</v>
      </c>
      <c r="L104" s="51">
        <v>13.478277955810499</v>
      </c>
      <c r="M104" s="39">
        <v>388</v>
      </c>
      <c r="N104" s="39">
        <v>242.47422680412399</v>
      </c>
      <c r="O104" s="41">
        <v>4.3526280013526897</v>
      </c>
      <c r="P104" s="51">
        <v>11.830802333446099</v>
      </c>
      <c r="Q104" s="39">
        <v>390</v>
      </c>
      <c r="R104" s="39">
        <v>921.85128205128206</v>
      </c>
      <c r="S104" s="41">
        <v>18.349427653820101</v>
      </c>
      <c r="T104" s="51">
        <v>10.9602609871536</v>
      </c>
      <c r="U104" s="39">
        <v>4218</v>
      </c>
      <c r="V104" s="39">
        <v>152.87482219061201</v>
      </c>
      <c r="W104" s="41">
        <v>4.6308382025253803</v>
      </c>
      <c r="X104" s="51">
        <v>17.265725179499899</v>
      </c>
      <c r="Y104" s="39">
        <v>918</v>
      </c>
      <c r="Z104" s="40">
        <v>3.3557269113143899</v>
      </c>
      <c r="AA104" s="40">
        <v>5.93472790185597E-3</v>
      </c>
      <c r="AB104" s="51">
        <v>14.728892733563899</v>
      </c>
      <c r="AC104" s="42">
        <v>4191</v>
      </c>
      <c r="AD104" s="41">
        <v>38.141899308041097</v>
      </c>
      <c r="AE104" s="40">
        <v>0.53364698570540603</v>
      </c>
      <c r="AF104" s="51">
        <v>15.074284773151</v>
      </c>
    </row>
    <row r="105" spans="1:32" x14ac:dyDescent="0.2">
      <c r="A105" s="43" t="s">
        <v>2</v>
      </c>
      <c r="B105" s="39">
        <v>2008</v>
      </c>
      <c r="C105" s="62">
        <v>0.50850450450450402</v>
      </c>
      <c r="D105" s="39">
        <v>4200</v>
      </c>
      <c r="E105" s="39">
        <v>6790.24523809524</v>
      </c>
      <c r="F105" s="42">
        <v>8120</v>
      </c>
      <c r="G105" s="41">
        <v>213.938461822661</v>
      </c>
      <c r="H105" s="51">
        <v>30.931780049261</v>
      </c>
      <c r="I105" s="42">
        <v>431</v>
      </c>
      <c r="J105" s="39">
        <v>258.54524361949001</v>
      </c>
      <c r="K105" s="41">
        <v>5.0157511214487496</v>
      </c>
      <c r="L105" s="51">
        <v>13.5326660574847</v>
      </c>
      <c r="M105" s="39">
        <v>439</v>
      </c>
      <c r="N105" s="39">
        <v>251.334851936219</v>
      </c>
      <c r="O105" s="41">
        <v>4.9054068529607404</v>
      </c>
      <c r="P105" s="51">
        <v>11.909888223553001</v>
      </c>
      <c r="Q105" s="39">
        <v>439</v>
      </c>
      <c r="R105" s="39">
        <v>945.74031890660603</v>
      </c>
      <c r="S105" s="41">
        <v>20.562689247669802</v>
      </c>
      <c r="T105" s="51">
        <v>11.0273859853529</v>
      </c>
      <c r="U105" s="39">
        <v>4200</v>
      </c>
      <c r="V105" s="39">
        <v>149.783095238095</v>
      </c>
      <c r="W105" s="41">
        <v>4.5657780653111804</v>
      </c>
      <c r="X105" s="51">
        <v>17.424326186075199</v>
      </c>
      <c r="Y105" s="39">
        <v>955</v>
      </c>
      <c r="Z105" s="40">
        <v>3.4772771245043401</v>
      </c>
      <c r="AA105" s="40">
        <v>-1.3913421256788299E-2</v>
      </c>
      <c r="AB105" s="51">
        <v>15.0217377812258</v>
      </c>
      <c r="AC105" s="42">
        <v>4139</v>
      </c>
      <c r="AD105" s="41">
        <v>37.3321333655473</v>
      </c>
      <c r="AE105" s="40">
        <v>-1.16522086117298</v>
      </c>
      <c r="AF105" s="51">
        <v>15.2525552833457</v>
      </c>
    </row>
    <row r="106" spans="1:32" x14ac:dyDescent="0.2">
      <c r="A106" s="43" t="s">
        <v>2</v>
      </c>
      <c r="B106" s="39">
        <v>2009</v>
      </c>
      <c r="C106" s="62">
        <v>0.50463369011742698</v>
      </c>
      <c r="D106" s="39">
        <v>3987</v>
      </c>
      <c r="E106" s="39">
        <v>6871.1081013293197</v>
      </c>
      <c r="F106" s="42">
        <v>7709</v>
      </c>
      <c r="G106" s="41">
        <v>209.29853158645801</v>
      </c>
      <c r="H106" s="51">
        <v>31.168407316123901</v>
      </c>
      <c r="I106" s="42">
        <v>497</v>
      </c>
      <c r="J106" s="39">
        <v>260.07444668007997</v>
      </c>
      <c r="K106" s="41">
        <v>4.86070039785504</v>
      </c>
      <c r="L106" s="51">
        <v>13.9400262930289</v>
      </c>
      <c r="M106" s="39">
        <v>504</v>
      </c>
      <c r="N106" s="39">
        <v>253.72817460317501</v>
      </c>
      <c r="O106" s="41">
        <v>4.4261710275515602</v>
      </c>
      <c r="P106" s="51">
        <v>12.2305657598338</v>
      </c>
      <c r="Q106" s="39">
        <v>502</v>
      </c>
      <c r="R106" s="39">
        <v>954.92629482071698</v>
      </c>
      <c r="S106" s="41">
        <v>18.7835733102253</v>
      </c>
      <c r="T106" s="51">
        <v>11.267111438474901</v>
      </c>
      <c r="U106" s="39">
        <v>3987</v>
      </c>
      <c r="V106" s="39">
        <v>149.99197391522401</v>
      </c>
      <c r="W106" s="41">
        <v>3.7804326885628798</v>
      </c>
      <c r="X106" s="51">
        <v>17.547690120732199</v>
      </c>
      <c r="Y106" s="39">
        <v>1060</v>
      </c>
      <c r="Z106" s="40">
        <v>3.35041244640691</v>
      </c>
      <c r="AA106" s="40">
        <v>-6.0681672025723801E-3</v>
      </c>
      <c r="AB106" s="51">
        <v>15.6062057877814</v>
      </c>
      <c r="AC106" s="42">
        <v>3945</v>
      </c>
      <c r="AD106" s="41">
        <v>36.854524714828997</v>
      </c>
      <c r="AE106" s="40">
        <v>-2.2508443082540199</v>
      </c>
      <c r="AF106" s="51">
        <v>15.376242769591901</v>
      </c>
    </row>
    <row r="107" spans="1:32" x14ac:dyDescent="0.2">
      <c r="A107" s="43" t="s">
        <v>2</v>
      </c>
      <c r="B107" s="39">
        <v>2010</v>
      </c>
      <c r="C107" s="62">
        <v>0.600953849316477</v>
      </c>
      <c r="D107" s="39">
        <v>4216</v>
      </c>
      <c r="E107" s="39">
        <v>7032.4226755218197</v>
      </c>
      <c r="F107" s="42">
        <v>7771</v>
      </c>
      <c r="G107" s="41">
        <v>250.320212327886</v>
      </c>
      <c r="H107" s="51">
        <v>32.061085059837801</v>
      </c>
      <c r="I107" s="42">
        <v>514</v>
      </c>
      <c r="J107" s="39">
        <v>260.56614785992201</v>
      </c>
      <c r="K107" s="41">
        <v>4.2215878344690001</v>
      </c>
      <c r="L107" s="51">
        <v>13.9382306797407</v>
      </c>
      <c r="M107" s="39">
        <v>519</v>
      </c>
      <c r="N107" s="39">
        <v>254.97880539498999</v>
      </c>
      <c r="O107" s="41">
        <v>4.4336043608521702</v>
      </c>
      <c r="P107" s="51">
        <v>12.221416444740299</v>
      </c>
      <c r="Q107" s="39">
        <v>517</v>
      </c>
      <c r="R107" s="39">
        <v>963.64410058027102</v>
      </c>
      <c r="S107" s="41">
        <v>19.256213988342999</v>
      </c>
      <c r="T107" s="51">
        <v>11.244771357202399</v>
      </c>
      <c r="U107" s="39">
        <v>4216</v>
      </c>
      <c r="V107" s="39">
        <v>149.207305502846</v>
      </c>
      <c r="W107" s="41">
        <v>3.9773518351577501</v>
      </c>
      <c r="X107" s="51">
        <v>17.991907791371599</v>
      </c>
      <c r="Y107" s="39">
        <v>1176</v>
      </c>
      <c r="Z107" s="40">
        <v>3.3744899162518398</v>
      </c>
      <c r="AA107" s="40">
        <v>-3.2691379043491703E-2</v>
      </c>
      <c r="AB107" s="51">
        <v>16.058473920445799</v>
      </c>
      <c r="AC107" s="42">
        <v>4172</v>
      </c>
      <c r="AD107" s="41">
        <v>35.8949904122723</v>
      </c>
      <c r="AE107" s="40">
        <v>-3.8774778898370998</v>
      </c>
      <c r="AF107" s="51">
        <v>15.863665748642401</v>
      </c>
    </row>
    <row r="108" spans="1:32" x14ac:dyDescent="0.2">
      <c r="A108" s="43" t="s">
        <v>2</v>
      </c>
      <c r="B108" s="39">
        <v>2011</v>
      </c>
      <c r="C108" s="62">
        <v>0.64198314671591805</v>
      </c>
      <c r="D108" s="39">
        <v>3852</v>
      </c>
      <c r="E108" s="39">
        <v>7118.4548286604404</v>
      </c>
      <c r="F108" s="42">
        <v>7087</v>
      </c>
      <c r="G108" s="41">
        <v>258.62938196698099</v>
      </c>
      <c r="H108" s="51">
        <v>31.8691690419076</v>
      </c>
      <c r="I108" s="42">
        <v>418</v>
      </c>
      <c r="J108" s="39">
        <v>263.39952153110102</v>
      </c>
      <c r="K108" s="41">
        <v>4.1378281083006803</v>
      </c>
      <c r="L108" s="51">
        <v>13.336179907374399</v>
      </c>
      <c r="M108" s="39">
        <v>429</v>
      </c>
      <c r="N108" s="39">
        <v>249.82284382284399</v>
      </c>
      <c r="O108" s="41">
        <v>3.9473962533452198</v>
      </c>
      <c r="P108" s="51">
        <v>11.751977520071399</v>
      </c>
      <c r="Q108" s="39">
        <v>429</v>
      </c>
      <c r="R108" s="39">
        <v>948.97435897435901</v>
      </c>
      <c r="S108" s="41">
        <v>18.181307760927702</v>
      </c>
      <c r="T108" s="51">
        <v>10.7979462979483</v>
      </c>
      <c r="U108" s="39">
        <v>3852</v>
      </c>
      <c r="V108" s="39">
        <v>149.98416407061299</v>
      </c>
      <c r="W108" s="41">
        <v>4.0694534801637499</v>
      </c>
      <c r="X108" s="51">
        <v>17.869696315120699</v>
      </c>
      <c r="Y108" s="39">
        <v>1043</v>
      </c>
      <c r="Z108" s="40">
        <v>3.2145031233606201</v>
      </c>
      <c r="AA108" s="40">
        <v>-5.9497062279670901E-2</v>
      </c>
      <c r="AB108" s="51">
        <v>15.7679033070338</v>
      </c>
      <c r="AC108" s="42">
        <v>3813</v>
      </c>
      <c r="AD108" s="41">
        <v>35.731969577760403</v>
      </c>
      <c r="AE108" s="40">
        <v>-6.3577594506583504</v>
      </c>
      <c r="AF108" s="51">
        <v>15.714754098824899</v>
      </c>
    </row>
    <row r="109" spans="1:32" x14ac:dyDescent="0.2">
      <c r="A109" s="43" t="s">
        <v>2</v>
      </c>
      <c r="B109" s="39">
        <v>2012</v>
      </c>
      <c r="C109" s="62">
        <v>0.65065005931198205</v>
      </c>
      <c r="D109" s="39">
        <v>3637</v>
      </c>
      <c r="E109" s="39">
        <v>7114.6840802859497</v>
      </c>
      <c r="F109" s="42">
        <v>6899</v>
      </c>
      <c r="G109" s="41">
        <v>252.594499202783</v>
      </c>
      <c r="H109" s="51">
        <v>31.197503406290799</v>
      </c>
      <c r="I109" s="42">
        <v>436</v>
      </c>
      <c r="J109" s="39">
        <v>259.683486238532</v>
      </c>
      <c r="K109" s="41">
        <v>3.1366952136438599</v>
      </c>
      <c r="L109" s="51">
        <v>13.494344030808699</v>
      </c>
      <c r="M109" s="39">
        <v>450</v>
      </c>
      <c r="N109" s="39">
        <v>250.391111111111</v>
      </c>
      <c r="O109" s="41">
        <v>3.0143624494299299</v>
      </c>
      <c r="P109" s="51">
        <v>11.904674144906201</v>
      </c>
      <c r="Q109" s="39">
        <v>450</v>
      </c>
      <c r="R109" s="39">
        <v>944.08666666666704</v>
      </c>
      <c r="S109" s="41">
        <v>15.0453803308824</v>
      </c>
      <c r="T109" s="51">
        <v>10.9294459558824</v>
      </c>
      <c r="U109" s="39">
        <v>3637</v>
      </c>
      <c r="V109" s="39">
        <v>148.166345889469</v>
      </c>
      <c r="W109" s="41">
        <v>3.47234614826636</v>
      </c>
      <c r="X109" s="51">
        <v>17.510474829537301</v>
      </c>
      <c r="Y109" s="39">
        <v>1069</v>
      </c>
      <c r="Z109" s="40">
        <v>3.2429751608175499</v>
      </c>
      <c r="AA109" s="40">
        <v>-7.2723111340561003E-2</v>
      </c>
      <c r="AB109" s="51">
        <v>15.929186026501499</v>
      </c>
      <c r="AC109" s="42">
        <v>3608</v>
      </c>
      <c r="AD109" s="41">
        <v>34.457317073170799</v>
      </c>
      <c r="AE109" s="40">
        <v>-8.6133793955245892</v>
      </c>
      <c r="AF109" s="51">
        <v>15.342838854984</v>
      </c>
    </row>
    <row r="110" spans="1:32" x14ac:dyDescent="0.2">
      <c r="A110" s="43" t="s">
        <v>2</v>
      </c>
      <c r="B110" s="39">
        <v>2013</v>
      </c>
      <c r="C110" s="62">
        <v>0.66351887016377797</v>
      </c>
      <c r="D110" s="39">
        <v>3537</v>
      </c>
      <c r="E110" s="39">
        <v>7176.1792479502401</v>
      </c>
      <c r="F110" s="42">
        <v>6943</v>
      </c>
      <c r="G110" s="41">
        <v>248.604997839551</v>
      </c>
      <c r="H110" s="51">
        <v>30.467090306784002</v>
      </c>
      <c r="I110" s="42">
        <v>368</v>
      </c>
      <c r="J110" s="39">
        <v>270.40760869565202</v>
      </c>
      <c r="K110" s="41">
        <v>3.8521491212176202</v>
      </c>
      <c r="L110" s="51">
        <v>12.563507157093699</v>
      </c>
      <c r="M110" s="39">
        <v>390</v>
      </c>
      <c r="N110" s="39">
        <v>251.712820512821</v>
      </c>
      <c r="O110" s="41">
        <v>3.3279891126837202</v>
      </c>
      <c r="P110" s="51">
        <v>11.0519130829251</v>
      </c>
      <c r="Q110" s="39">
        <v>390</v>
      </c>
      <c r="R110" s="39">
        <v>952.04102564102595</v>
      </c>
      <c r="S110" s="41">
        <v>15.764494102703701</v>
      </c>
      <c r="T110" s="51">
        <v>10.1409141716567</v>
      </c>
      <c r="U110" s="39">
        <v>3537</v>
      </c>
      <c r="V110" s="39">
        <v>147.280180944303</v>
      </c>
      <c r="W110" s="41">
        <v>2.9747880317231399</v>
      </c>
      <c r="X110" s="51">
        <v>16.9033779379957</v>
      </c>
      <c r="Y110" s="39">
        <v>868</v>
      </c>
      <c r="Z110" s="40">
        <v>3.2842276612345298</v>
      </c>
      <c r="AA110" s="40">
        <v>-0.11041854077253201</v>
      </c>
      <c r="AB110" s="51">
        <v>14.7000515021459</v>
      </c>
      <c r="AC110" s="42">
        <v>3480</v>
      </c>
      <c r="AD110" s="41">
        <v>33.386436781609298</v>
      </c>
      <c r="AE110" s="40">
        <v>-10.456613626500801</v>
      </c>
      <c r="AF110" s="51">
        <v>14.5481514682482</v>
      </c>
    </row>
    <row r="111" spans="1:32" x14ac:dyDescent="0.2">
      <c r="A111" s="43" t="s">
        <v>2</v>
      </c>
      <c r="B111" s="39">
        <v>2014</v>
      </c>
      <c r="C111" s="62">
        <v>0.70322185345928001</v>
      </c>
      <c r="D111" s="39">
        <v>3150</v>
      </c>
      <c r="E111" s="39">
        <v>7224.1625396825402</v>
      </c>
      <c r="F111" s="42">
        <v>6546</v>
      </c>
      <c r="G111" s="41">
        <v>249.40229147571</v>
      </c>
      <c r="H111" s="51">
        <v>29.740573174457602</v>
      </c>
      <c r="I111" s="42">
        <v>303</v>
      </c>
      <c r="J111" s="39">
        <v>271.92739273927401</v>
      </c>
      <c r="K111" s="41">
        <v>3.5739492920015299</v>
      </c>
      <c r="L111" s="51">
        <v>12.0269871794872</v>
      </c>
      <c r="M111" s="39">
        <v>314</v>
      </c>
      <c r="N111" s="39">
        <v>251.42038216560499</v>
      </c>
      <c r="O111" s="41">
        <v>2.8502546464840002</v>
      </c>
      <c r="P111" s="51">
        <v>10.5717463115539</v>
      </c>
      <c r="Q111" s="39">
        <v>314</v>
      </c>
      <c r="R111" s="39">
        <v>959.30254777070104</v>
      </c>
      <c r="S111" s="41">
        <v>13.984204985618399</v>
      </c>
      <c r="T111" s="51">
        <v>9.6985313518695904</v>
      </c>
      <c r="U111" s="39">
        <v>3150</v>
      </c>
      <c r="V111" s="39">
        <v>144.13936507936501</v>
      </c>
      <c r="W111" s="41">
        <v>2.3502103411350799</v>
      </c>
      <c r="X111" s="51">
        <v>16.392307786446398</v>
      </c>
      <c r="Y111" s="39">
        <v>724</v>
      </c>
      <c r="Z111" s="40">
        <v>3.03573604603532</v>
      </c>
      <c r="AA111" s="40">
        <v>-0.12513895422471499</v>
      </c>
      <c r="AB111" s="51">
        <v>14.2358060430613</v>
      </c>
      <c r="AC111" s="42">
        <v>3065</v>
      </c>
      <c r="AD111" s="41">
        <v>31.396606851549599</v>
      </c>
      <c r="AE111" s="40">
        <v>-12.5412541411043</v>
      </c>
      <c r="AF111" s="51">
        <v>13.983222638036899</v>
      </c>
    </row>
    <row r="112" spans="1:32" x14ac:dyDescent="0.2">
      <c r="A112" s="43" t="s">
        <v>2</v>
      </c>
      <c r="B112" s="39">
        <v>2015</v>
      </c>
      <c r="C112" s="62">
        <v>0.70326581231914198</v>
      </c>
      <c r="D112" s="39">
        <v>2837</v>
      </c>
      <c r="E112" s="39">
        <v>7346.4920690870604</v>
      </c>
      <c r="F112" s="42">
        <v>6110</v>
      </c>
      <c r="G112" s="41">
        <v>267.22713093289599</v>
      </c>
      <c r="H112" s="51">
        <v>28.4154176759411</v>
      </c>
      <c r="I112" s="42">
        <v>183</v>
      </c>
      <c r="J112" s="39">
        <v>298.82513661202199</v>
      </c>
      <c r="K112" s="41">
        <v>3.8041464460784198</v>
      </c>
      <c r="L112" s="51">
        <v>10.6489566993464</v>
      </c>
      <c r="M112" s="39">
        <v>187</v>
      </c>
      <c r="N112" s="39">
        <v>274.12299465240602</v>
      </c>
      <c r="O112" s="41">
        <v>3.3754255319148898</v>
      </c>
      <c r="P112" s="51">
        <v>9.3186051554828104</v>
      </c>
      <c r="Q112" s="39">
        <v>187</v>
      </c>
      <c r="R112" s="39">
        <v>1056.5935828877</v>
      </c>
      <c r="S112" s="41">
        <v>15.3244780917281</v>
      </c>
      <c r="T112" s="51">
        <v>8.5163687551187692</v>
      </c>
      <c r="U112" s="39">
        <v>2837</v>
      </c>
      <c r="V112" s="39">
        <v>140.60451180824799</v>
      </c>
      <c r="W112" s="41">
        <v>1.5112314374692699</v>
      </c>
      <c r="X112" s="51">
        <v>15.368006228487101</v>
      </c>
      <c r="Y112" s="39">
        <v>555</v>
      </c>
      <c r="Z112" s="40">
        <v>3.2316588293017099</v>
      </c>
      <c r="AA112" s="40">
        <v>-0.16394694908666901</v>
      </c>
      <c r="AB112" s="51">
        <v>13.1662456276719</v>
      </c>
      <c r="AC112" s="42">
        <v>2777</v>
      </c>
      <c r="AD112" s="41">
        <v>28.876233345336701</v>
      </c>
      <c r="AE112" s="40">
        <v>-14.512322877319701</v>
      </c>
      <c r="AF112" s="51">
        <v>12.9177673838069</v>
      </c>
    </row>
    <row r="113" spans="1:32" x14ac:dyDescent="0.2">
      <c r="A113" s="43" t="s">
        <v>2</v>
      </c>
      <c r="B113" s="39">
        <v>2016</v>
      </c>
      <c r="C113" s="62">
        <v>0.71472691312947001</v>
      </c>
      <c r="D113" s="39">
        <v>2494</v>
      </c>
      <c r="E113" s="39">
        <v>7400.9923817161198</v>
      </c>
      <c r="F113" s="42">
        <v>5777</v>
      </c>
      <c r="G113" s="41">
        <v>289.69714038428299</v>
      </c>
      <c r="H113" s="51">
        <v>27.253236454907299</v>
      </c>
      <c r="I113" s="42">
        <v>147</v>
      </c>
      <c r="J113" s="39">
        <v>301.074829931973</v>
      </c>
      <c r="K113" s="41">
        <v>3.5079818561001099</v>
      </c>
      <c r="L113" s="51">
        <v>9.07902815432743</v>
      </c>
      <c r="M113" s="39">
        <v>147</v>
      </c>
      <c r="N113" s="39">
        <v>272.00680272108798</v>
      </c>
      <c r="O113" s="41">
        <v>3.21985397952789</v>
      </c>
      <c r="P113" s="51">
        <v>7.8590908711092702</v>
      </c>
      <c r="Q113" s="39">
        <v>147</v>
      </c>
      <c r="R113" s="39">
        <v>1051.7687074829901</v>
      </c>
      <c r="S113" s="41">
        <v>14.0326727310749</v>
      </c>
      <c r="T113" s="51">
        <v>7.1429125888749398</v>
      </c>
      <c r="U113" s="39">
        <v>2494</v>
      </c>
      <c r="V113" s="39">
        <v>135.94546912590201</v>
      </c>
      <c r="W113" s="41">
        <v>0.42842740676495999</v>
      </c>
      <c r="X113" s="51">
        <v>14.335243712055499</v>
      </c>
      <c r="Y113" s="39">
        <v>396</v>
      </c>
      <c r="Z113" s="40">
        <v>2.9838211099720802</v>
      </c>
      <c r="AA113" s="40">
        <v>-0.22695632320825901</v>
      </c>
      <c r="AB113" s="51">
        <v>11.130494341870101</v>
      </c>
      <c r="AC113" s="42">
        <v>2273</v>
      </c>
      <c r="AD113" s="41">
        <v>27.657413110426699</v>
      </c>
      <c r="AE113" s="40">
        <v>-17.574515954664299</v>
      </c>
      <c r="AF113" s="51">
        <v>11.5767060331299</v>
      </c>
    </row>
    <row r="114" spans="1:32" x14ac:dyDescent="0.2">
      <c r="A114" s="43" t="s">
        <v>2</v>
      </c>
      <c r="B114" s="39">
        <v>2017</v>
      </c>
      <c r="C114" s="62">
        <v>0.64068097330179197</v>
      </c>
      <c r="D114" s="39">
        <v>1831</v>
      </c>
      <c r="E114" s="39">
        <v>7441.6542872747104</v>
      </c>
      <c r="F114" s="42">
        <v>5161</v>
      </c>
      <c r="G114" s="41">
        <v>287.54149389653202</v>
      </c>
      <c r="H114" s="51">
        <v>24.884356520054201</v>
      </c>
      <c r="I114" s="42">
        <v>120</v>
      </c>
      <c r="J114" s="39">
        <v>294.2</v>
      </c>
      <c r="K114" s="41">
        <v>3.4041223464962398</v>
      </c>
      <c r="L114" s="51">
        <v>8.2155674503537899</v>
      </c>
      <c r="M114" s="39">
        <v>123</v>
      </c>
      <c r="N114" s="39">
        <v>268.87804878048797</v>
      </c>
      <c r="O114" s="41">
        <v>3.0195094770495499</v>
      </c>
      <c r="P114" s="51">
        <v>7.0708337519981601</v>
      </c>
      <c r="Q114" s="39">
        <v>123</v>
      </c>
      <c r="R114" s="39">
        <v>1032.5447154471501</v>
      </c>
      <c r="S114" s="41">
        <v>13.248319396847201</v>
      </c>
      <c r="T114" s="51">
        <v>6.4027902673063704</v>
      </c>
      <c r="U114" s="39">
        <v>1831</v>
      </c>
      <c r="V114" s="39">
        <v>135.105406881486</v>
      </c>
      <c r="W114" s="41">
        <v>-0.18649436674436701</v>
      </c>
      <c r="X114" s="51">
        <v>12.8995743978244</v>
      </c>
      <c r="Y114" s="39">
        <v>323</v>
      </c>
      <c r="Z114" s="40">
        <v>2.9156211581141398</v>
      </c>
      <c r="AA114" s="40">
        <v>-0.28522178042853902</v>
      </c>
      <c r="AB114" s="51">
        <v>10.133134526176301</v>
      </c>
      <c r="AC114" s="42">
        <v>1574</v>
      </c>
      <c r="AD114" s="41">
        <v>24.5233163913596</v>
      </c>
      <c r="AE114" s="40">
        <v>-19.790516223612201</v>
      </c>
      <c r="AF114" s="51">
        <v>10.5105081118061</v>
      </c>
    </row>
    <row r="115" spans="1:32" x14ac:dyDescent="0.2">
      <c r="A115" s="43" t="s">
        <v>2</v>
      </c>
      <c r="B115" s="39">
        <v>2018</v>
      </c>
      <c r="C115" s="62">
        <v>0.67625963248370002</v>
      </c>
      <c r="D115" s="39">
        <v>1227</v>
      </c>
      <c r="E115" s="39">
        <v>7529.1964140179298</v>
      </c>
      <c r="F115" s="42">
        <v>4381</v>
      </c>
      <c r="G115" s="41">
        <v>287.19848664688499</v>
      </c>
      <c r="H115" s="51">
        <v>22.786478886099101</v>
      </c>
      <c r="I115" s="42">
        <v>102</v>
      </c>
      <c r="J115" s="39">
        <v>278.14705882352899</v>
      </c>
      <c r="K115" s="41">
        <v>3.1029002320185799</v>
      </c>
      <c r="L115" s="51">
        <v>7.0886676978602896</v>
      </c>
      <c r="M115" s="39">
        <v>104</v>
      </c>
      <c r="N115" s="39">
        <v>268.74038461538498</v>
      </c>
      <c r="O115" s="41">
        <v>2.83434426652892</v>
      </c>
      <c r="P115" s="51">
        <v>6.0536838842975298</v>
      </c>
      <c r="Q115" s="39">
        <v>104</v>
      </c>
      <c r="R115" s="39">
        <v>1018.2211538461499</v>
      </c>
      <c r="S115" s="41">
        <v>12.0035778985507</v>
      </c>
      <c r="T115" s="51">
        <v>5.4595729813664802</v>
      </c>
      <c r="U115" s="39">
        <v>1227</v>
      </c>
      <c r="V115" s="39">
        <v>132.829665851671</v>
      </c>
      <c r="W115" s="41">
        <v>-1.12294693504117</v>
      </c>
      <c r="X115" s="51">
        <v>11.5157897987191</v>
      </c>
      <c r="Y115" s="39">
        <v>209</v>
      </c>
      <c r="Z115" s="40">
        <v>3.4512167613601901</v>
      </c>
      <c r="AA115" s="40">
        <v>-0.32068524590163899</v>
      </c>
      <c r="AB115" s="51">
        <v>8.8254728877679405</v>
      </c>
      <c r="AC115" s="42">
        <v>1119</v>
      </c>
      <c r="AD115" s="41">
        <v>22.552457551385199</v>
      </c>
      <c r="AE115" s="40">
        <v>-22.1329123048668</v>
      </c>
      <c r="AF115" s="51">
        <v>9.4926211432506893</v>
      </c>
    </row>
    <row r="116" spans="1:32" x14ac:dyDescent="0.2">
      <c r="A116" s="43" t="s">
        <v>2</v>
      </c>
      <c r="B116" s="39">
        <v>2019</v>
      </c>
      <c r="C116" s="62">
        <v>0.778335766423355</v>
      </c>
      <c r="D116" s="39">
        <v>587</v>
      </c>
      <c r="E116" s="39">
        <v>7873.4293015332196</v>
      </c>
      <c r="F116" s="42">
        <v>3786</v>
      </c>
      <c r="G116" s="41">
        <v>295.53142630744901</v>
      </c>
      <c r="H116" s="51">
        <v>19.0362295298468</v>
      </c>
      <c r="I116" s="42"/>
      <c r="J116" s="39"/>
      <c r="K116" s="41"/>
      <c r="L116" s="51"/>
      <c r="M116" s="39"/>
      <c r="N116" s="39"/>
      <c r="O116" s="41"/>
      <c r="P116" s="51"/>
      <c r="Q116" s="39"/>
      <c r="R116" s="39"/>
      <c r="S116" s="41"/>
      <c r="T116" s="51"/>
      <c r="U116" s="39">
        <v>587</v>
      </c>
      <c r="V116" s="39">
        <v>120.93696763202701</v>
      </c>
      <c r="W116" s="41">
        <v>-1.13149960285941</v>
      </c>
      <c r="X116" s="51">
        <v>9.7201834789515296</v>
      </c>
      <c r="Y116" s="39">
        <v>107</v>
      </c>
      <c r="Z116" s="40">
        <v>3.0278829847203701</v>
      </c>
      <c r="AA116" s="40">
        <v>-0.32406902452937802</v>
      </c>
      <c r="AB116" s="51">
        <v>7.6387050770108296</v>
      </c>
      <c r="AC116" s="42">
        <v>80</v>
      </c>
      <c r="AD116" s="41">
        <v>20.947500000000002</v>
      </c>
      <c r="AE116" s="40">
        <v>-21.671220564731001</v>
      </c>
      <c r="AF116" s="51">
        <v>7.9685782898241904</v>
      </c>
    </row>
    <row r="117" spans="1:32" x14ac:dyDescent="0.2">
      <c r="A117" s="43" t="s">
        <v>2</v>
      </c>
      <c r="B117" s="39">
        <v>2020</v>
      </c>
      <c r="C117" s="62">
        <v>0.74641672196416697</v>
      </c>
      <c r="D117" s="39"/>
      <c r="E117" s="39"/>
      <c r="F117" s="42">
        <v>2761</v>
      </c>
      <c r="G117" s="41">
        <v>295.69362549800798</v>
      </c>
      <c r="H117" s="51">
        <v>14.186045635639299</v>
      </c>
      <c r="I117" s="42"/>
      <c r="J117" s="39"/>
      <c r="K117" s="41"/>
      <c r="L117" s="51"/>
      <c r="M117" s="39"/>
      <c r="N117" s="39"/>
      <c r="O117" s="41"/>
      <c r="P117" s="51"/>
      <c r="Q117" s="39"/>
      <c r="R117" s="39"/>
      <c r="S117" s="41"/>
      <c r="T117" s="51"/>
      <c r="U117" s="39"/>
      <c r="V117" s="39"/>
      <c r="W117" s="41"/>
      <c r="X117" s="51"/>
      <c r="Y117" s="39"/>
      <c r="Z117" s="40"/>
      <c r="AA117" s="40"/>
      <c r="AB117" s="51"/>
      <c r="AC117" s="42"/>
      <c r="AD117" s="41"/>
      <c r="AE117" s="40"/>
      <c r="AF117" s="51"/>
    </row>
    <row r="118" spans="1:32" x14ac:dyDescent="0.2">
      <c r="A118" s="43" t="s">
        <v>2</v>
      </c>
      <c r="B118" s="39">
        <v>2021</v>
      </c>
      <c r="C118" s="62">
        <v>0.86432307043441603</v>
      </c>
      <c r="D118" s="39"/>
      <c r="E118" s="39"/>
      <c r="F118" s="42">
        <v>2242</v>
      </c>
      <c r="G118" s="41">
        <v>295.55146297948198</v>
      </c>
      <c r="H118" s="51">
        <v>12.2580731489741</v>
      </c>
      <c r="I118" s="42"/>
      <c r="J118" s="39"/>
      <c r="K118" s="41"/>
      <c r="L118" s="51"/>
      <c r="M118" s="39"/>
      <c r="N118" s="39"/>
      <c r="O118" s="41"/>
      <c r="P118" s="51"/>
      <c r="Q118" s="39"/>
      <c r="R118" s="39"/>
      <c r="S118" s="41"/>
      <c r="T118" s="51"/>
      <c r="U118" s="39"/>
      <c r="V118" s="39"/>
      <c r="W118" s="41"/>
      <c r="X118" s="51"/>
      <c r="Y118" s="39"/>
      <c r="Z118" s="40"/>
      <c r="AA118" s="40"/>
      <c r="AB118" s="51"/>
      <c r="AC118" s="42"/>
      <c r="AD118" s="41"/>
      <c r="AE118" s="40"/>
      <c r="AF118" s="51"/>
    </row>
    <row r="119" spans="1:32" x14ac:dyDescent="0.2">
      <c r="A119" s="43" t="s">
        <v>2</v>
      </c>
      <c r="B119" s="39">
        <v>2022</v>
      </c>
      <c r="C119" s="62">
        <v>0.92171428571428604</v>
      </c>
      <c r="D119" s="39"/>
      <c r="E119" s="39"/>
      <c r="F119" s="42">
        <v>131</v>
      </c>
      <c r="G119" s="41">
        <v>340.57694656488502</v>
      </c>
      <c r="H119" s="51">
        <v>11.2732824427481</v>
      </c>
      <c r="I119" s="42"/>
      <c r="J119" s="39"/>
      <c r="K119" s="41"/>
      <c r="L119" s="51"/>
      <c r="M119" s="39"/>
      <c r="N119" s="39"/>
      <c r="O119" s="41"/>
      <c r="P119" s="51"/>
      <c r="Q119" s="39"/>
      <c r="R119" s="39"/>
      <c r="S119" s="41"/>
      <c r="T119" s="51"/>
      <c r="U119" s="39"/>
      <c r="V119" s="39"/>
      <c r="W119" s="41"/>
      <c r="X119" s="51"/>
      <c r="Y119" s="39"/>
      <c r="Z119" s="40"/>
      <c r="AA119" s="40"/>
      <c r="AB119" s="51"/>
      <c r="AC119" s="42"/>
      <c r="AD119" s="41"/>
      <c r="AE119" s="40"/>
      <c r="AF119" s="51"/>
    </row>
    <row r="120" spans="1:32" x14ac:dyDescent="0.2">
      <c r="A120" s="43" t="s">
        <v>38</v>
      </c>
      <c r="B120" s="39">
        <v>1987</v>
      </c>
      <c r="C120" s="62">
        <v>0</v>
      </c>
      <c r="D120" s="39"/>
      <c r="E120" s="39"/>
      <c r="F120" s="42">
        <v>52</v>
      </c>
      <c r="G120" s="41">
        <v>-96.134423076923099</v>
      </c>
      <c r="H120" s="51">
        <v>32.455500000000001</v>
      </c>
      <c r="I120" s="42"/>
      <c r="J120" s="39"/>
      <c r="K120" s="41"/>
      <c r="L120" s="51"/>
      <c r="M120" s="39"/>
      <c r="N120" s="39"/>
      <c r="O120" s="41"/>
      <c r="P120" s="51"/>
      <c r="Q120" s="39"/>
      <c r="R120" s="39"/>
      <c r="S120" s="41"/>
      <c r="T120" s="51"/>
      <c r="U120" s="39"/>
      <c r="V120" s="39"/>
      <c r="W120" s="41"/>
      <c r="X120" s="51"/>
      <c r="Y120" s="39"/>
      <c r="Z120" s="40"/>
      <c r="AA120" s="40"/>
      <c r="AB120" s="51"/>
      <c r="AC120" s="42"/>
      <c r="AD120" s="41"/>
      <c r="AE120" s="40"/>
      <c r="AF120" s="51"/>
    </row>
    <row r="121" spans="1:32" x14ac:dyDescent="0.2">
      <c r="A121" s="43" t="s">
        <v>38</v>
      </c>
      <c r="B121" s="39">
        <v>1988</v>
      </c>
      <c r="C121" s="62">
        <v>0.24893805309734501</v>
      </c>
      <c r="D121" s="39">
        <v>74</v>
      </c>
      <c r="E121" s="39">
        <v>3824.7432432432402</v>
      </c>
      <c r="F121" s="42">
        <v>89</v>
      </c>
      <c r="G121" s="41">
        <v>-100.271011235955</v>
      </c>
      <c r="H121" s="51">
        <v>34.639820224719102</v>
      </c>
      <c r="I121" s="42"/>
      <c r="J121" s="39"/>
      <c r="K121" s="41"/>
      <c r="L121" s="51"/>
      <c r="M121" s="39"/>
      <c r="N121" s="39"/>
      <c r="O121" s="41"/>
      <c r="P121" s="51"/>
      <c r="Q121" s="39"/>
      <c r="R121" s="39"/>
      <c r="S121" s="41"/>
      <c r="T121" s="51"/>
      <c r="U121" s="39">
        <v>74</v>
      </c>
      <c r="V121" s="39">
        <v>130.972972972973</v>
      </c>
      <c r="W121" s="41">
        <v>0.65528089887640395</v>
      </c>
      <c r="X121" s="51">
        <v>16.0496292134832</v>
      </c>
      <c r="Y121" s="39"/>
      <c r="Z121" s="40"/>
      <c r="AA121" s="40"/>
      <c r="AB121" s="51"/>
      <c r="AC121" s="42">
        <v>72</v>
      </c>
      <c r="AD121" s="41">
        <v>49.6</v>
      </c>
      <c r="AE121" s="40">
        <v>0.36559090909090902</v>
      </c>
      <c r="AF121" s="51">
        <v>11.133749999999999</v>
      </c>
    </row>
    <row r="122" spans="1:32" x14ac:dyDescent="0.2">
      <c r="A122" s="43" t="s">
        <v>38</v>
      </c>
      <c r="B122" s="39">
        <v>1989</v>
      </c>
      <c r="C122" s="62">
        <v>0</v>
      </c>
      <c r="D122" s="39">
        <v>58</v>
      </c>
      <c r="E122" s="39">
        <v>4049.4827586206902</v>
      </c>
      <c r="F122" s="42">
        <v>70</v>
      </c>
      <c r="G122" s="41">
        <v>-21.5012857142857</v>
      </c>
      <c r="H122" s="51">
        <v>32.786014285714302</v>
      </c>
      <c r="I122" s="42"/>
      <c r="J122" s="39"/>
      <c r="K122" s="41"/>
      <c r="L122" s="51"/>
      <c r="M122" s="39"/>
      <c r="N122" s="39"/>
      <c r="O122" s="41"/>
      <c r="P122" s="51"/>
      <c r="Q122" s="39"/>
      <c r="R122" s="39"/>
      <c r="S122" s="41"/>
      <c r="T122" s="51"/>
      <c r="U122" s="39">
        <v>58</v>
      </c>
      <c r="V122" s="39">
        <v>127.672413793103</v>
      </c>
      <c r="W122" s="41">
        <v>0.76122857142857103</v>
      </c>
      <c r="X122" s="51">
        <v>15.1092571428571</v>
      </c>
      <c r="Y122" s="39"/>
      <c r="Z122" s="40"/>
      <c r="AA122" s="40"/>
      <c r="AB122" s="51"/>
      <c r="AC122" s="42">
        <v>58</v>
      </c>
      <c r="AD122" s="41">
        <v>43.313793103448297</v>
      </c>
      <c r="AE122" s="40">
        <v>0.32574999999999998</v>
      </c>
      <c r="AF122" s="51">
        <v>11.7227794117647</v>
      </c>
    </row>
    <row r="123" spans="1:32" x14ac:dyDescent="0.2">
      <c r="A123" s="43" t="s">
        <v>38</v>
      </c>
      <c r="B123" s="39">
        <v>1990</v>
      </c>
      <c r="C123" s="62">
        <v>6.7586206896551697E-3</v>
      </c>
      <c r="D123" s="39">
        <v>84</v>
      </c>
      <c r="E123" s="39">
        <v>4313.4047619047597</v>
      </c>
      <c r="F123" s="42">
        <v>98</v>
      </c>
      <c r="G123" s="41">
        <v>-11.7154081632653</v>
      </c>
      <c r="H123" s="51">
        <v>32.198622448979599</v>
      </c>
      <c r="I123" s="42"/>
      <c r="J123" s="39"/>
      <c r="K123" s="41"/>
      <c r="L123" s="51"/>
      <c r="M123" s="39"/>
      <c r="N123" s="39"/>
      <c r="O123" s="41"/>
      <c r="P123" s="51"/>
      <c r="Q123" s="39"/>
      <c r="R123" s="39"/>
      <c r="S123" s="41"/>
      <c r="T123" s="51"/>
      <c r="U123" s="39">
        <v>84</v>
      </c>
      <c r="V123" s="39">
        <v>132.392857142857</v>
      </c>
      <c r="W123" s="41">
        <v>1.78221428571429</v>
      </c>
      <c r="X123" s="51">
        <v>13.021469387755101</v>
      </c>
      <c r="Y123" s="39"/>
      <c r="Z123" s="40"/>
      <c r="AA123" s="40"/>
      <c r="AB123" s="51"/>
      <c r="AC123" s="42">
        <v>84</v>
      </c>
      <c r="AD123" s="41">
        <v>53.414285714285697</v>
      </c>
      <c r="AE123" s="40">
        <v>0.76015306122449</v>
      </c>
      <c r="AF123" s="51">
        <v>9.4534285714285708</v>
      </c>
    </row>
    <row r="124" spans="1:32" x14ac:dyDescent="0.2">
      <c r="A124" s="43" t="s">
        <v>38</v>
      </c>
      <c r="B124" s="39">
        <v>1991</v>
      </c>
      <c r="C124" s="62">
        <v>0</v>
      </c>
      <c r="D124" s="39">
        <v>99</v>
      </c>
      <c r="E124" s="39">
        <v>4206.0303030303003</v>
      </c>
      <c r="F124" s="42">
        <v>129</v>
      </c>
      <c r="G124" s="41">
        <v>-39.845038759689899</v>
      </c>
      <c r="H124" s="51">
        <v>33.305023255814</v>
      </c>
      <c r="I124" s="42"/>
      <c r="J124" s="39"/>
      <c r="K124" s="41"/>
      <c r="L124" s="51"/>
      <c r="M124" s="39"/>
      <c r="N124" s="39"/>
      <c r="O124" s="41"/>
      <c r="P124" s="51"/>
      <c r="Q124" s="39"/>
      <c r="R124" s="39"/>
      <c r="S124" s="41"/>
      <c r="T124" s="51"/>
      <c r="U124" s="39">
        <v>99</v>
      </c>
      <c r="V124" s="39">
        <v>125.787878787879</v>
      </c>
      <c r="W124" s="41">
        <v>2.0985271317829501</v>
      </c>
      <c r="X124" s="51">
        <v>14.875007751938</v>
      </c>
      <c r="Y124" s="39"/>
      <c r="Z124" s="40"/>
      <c r="AA124" s="40"/>
      <c r="AB124" s="51"/>
      <c r="AC124" s="42">
        <v>98</v>
      </c>
      <c r="AD124" s="41">
        <v>39.768367346938803</v>
      </c>
      <c r="AE124" s="40">
        <v>0.51324806201550399</v>
      </c>
      <c r="AF124" s="51">
        <v>11.597255813953501</v>
      </c>
    </row>
    <row r="125" spans="1:32" x14ac:dyDescent="0.2">
      <c r="A125" s="43" t="s">
        <v>38</v>
      </c>
      <c r="B125" s="39">
        <v>1992</v>
      </c>
      <c r="C125" s="62">
        <v>0.109056603773585</v>
      </c>
      <c r="D125" s="39">
        <v>143</v>
      </c>
      <c r="E125" s="39">
        <v>4734.5524475524498</v>
      </c>
      <c r="F125" s="42">
        <v>190</v>
      </c>
      <c r="G125" s="41">
        <v>-14.338052631579</v>
      </c>
      <c r="H125" s="51">
        <v>33.760536842105303</v>
      </c>
      <c r="I125" s="42"/>
      <c r="J125" s="39"/>
      <c r="K125" s="41"/>
      <c r="L125" s="51"/>
      <c r="M125" s="39"/>
      <c r="N125" s="39"/>
      <c r="O125" s="41"/>
      <c r="P125" s="51"/>
      <c r="Q125" s="39"/>
      <c r="R125" s="39"/>
      <c r="S125" s="41"/>
      <c r="T125" s="51"/>
      <c r="U125" s="39">
        <v>143</v>
      </c>
      <c r="V125" s="39">
        <v>129.86713286713299</v>
      </c>
      <c r="W125" s="41">
        <v>1.33437894736842</v>
      </c>
      <c r="X125" s="51">
        <v>16.334284210526299</v>
      </c>
      <c r="Y125" s="39"/>
      <c r="Z125" s="40"/>
      <c r="AA125" s="40"/>
      <c r="AB125" s="51"/>
      <c r="AC125" s="42">
        <v>143</v>
      </c>
      <c r="AD125" s="41">
        <v>44.402797202797203</v>
      </c>
      <c r="AE125" s="40">
        <v>0.59126315789473705</v>
      </c>
      <c r="AF125" s="51">
        <v>13.4871052631579</v>
      </c>
    </row>
    <row r="126" spans="1:32" x14ac:dyDescent="0.2">
      <c r="A126" s="43" t="s">
        <v>38</v>
      </c>
      <c r="B126" s="39">
        <v>1993</v>
      </c>
      <c r="C126" s="62">
        <v>7.8223350253807097E-2</v>
      </c>
      <c r="D126" s="39">
        <v>237</v>
      </c>
      <c r="E126" s="39">
        <v>4940.7594936708902</v>
      </c>
      <c r="F126" s="42">
        <v>297</v>
      </c>
      <c r="G126" s="41">
        <v>18.2094276094276</v>
      </c>
      <c r="H126" s="51">
        <v>31.775434343434402</v>
      </c>
      <c r="I126" s="42"/>
      <c r="J126" s="39"/>
      <c r="K126" s="41"/>
      <c r="L126" s="51"/>
      <c r="M126" s="39"/>
      <c r="N126" s="39"/>
      <c r="O126" s="41"/>
      <c r="P126" s="51"/>
      <c r="Q126" s="39"/>
      <c r="R126" s="39"/>
      <c r="S126" s="41"/>
      <c r="T126" s="51"/>
      <c r="U126" s="39">
        <v>237</v>
      </c>
      <c r="V126" s="39">
        <v>135.79746835443001</v>
      </c>
      <c r="W126" s="41">
        <v>0.80991582491582503</v>
      </c>
      <c r="X126" s="51">
        <v>13.6407407407407</v>
      </c>
      <c r="Y126" s="39"/>
      <c r="Z126" s="40"/>
      <c r="AA126" s="40"/>
      <c r="AB126" s="51"/>
      <c r="AC126" s="42">
        <v>232</v>
      </c>
      <c r="AD126" s="41">
        <v>44.354310344827603</v>
      </c>
      <c r="AE126" s="40">
        <v>0.50081292517006804</v>
      </c>
      <c r="AF126" s="51">
        <v>11.3621591836735</v>
      </c>
    </row>
    <row r="127" spans="1:32" x14ac:dyDescent="0.2">
      <c r="A127" s="43" t="s">
        <v>38</v>
      </c>
      <c r="B127" s="39">
        <v>1994</v>
      </c>
      <c r="C127" s="62">
        <v>0.198912529550827</v>
      </c>
      <c r="D127" s="39">
        <v>198</v>
      </c>
      <c r="E127" s="39">
        <v>4940.2272727272702</v>
      </c>
      <c r="F127" s="42">
        <v>324</v>
      </c>
      <c r="G127" s="41">
        <v>14.443981481481501</v>
      </c>
      <c r="H127" s="51">
        <v>32.289969135802501</v>
      </c>
      <c r="I127" s="42"/>
      <c r="J127" s="39"/>
      <c r="K127" s="41"/>
      <c r="L127" s="51"/>
      <c r="M127" s="39"/>
      <c r="N127" s="39"/>
      <c r="O127" s="41"/>
      <c r="P127" s="51"/>
      <c r="Q127" s="39"/>
      <c r="R127" s="39"/>
      <c r="S127" s="41"/>
      <c r="T127" s="51"/>
      <c r="U127" s="39">
        <v>198</v>
      </c>
      <c r="V127" s="39">
        <v>136.51515151515201</v>
      </c>
      <c r="W127" s="41">
        <v>2.1356851851851899</v>
      </c>
      <c r="X127" s="51">
        <v>16.1007191358025</v>
      </c>
      <c r="Y127" s="39"/>
      <c r="Z127" s="40"/>
      <c r="AA127" s="40"/>
      <c r="AB127" s="51"/>
      <c r="AC127" s="42">
        <v>192</v>
      </c>
      <c r="AD127" s="41">
        <v>44.654687500000001</v>
      </c>
      <c r="AE127" s="40">
        <v>0.64555660377358504</v>
      </c>
      <c r="AF127" s="51">
        <v>13.765282075471699</v>
      </c>
    </row>
    <row r="128" spans="1:32" x14ac:dyDescent="0.2">
      <c r="A128" s="43" t="s">
        <v>38</v>
      </c>
      <c r="B128" s="39">
        <v>1995</v>
      </c>
      <c r="C128" s="62">
        <v>0.30069377990430601</v>
      </c>
      <c r="D128" s="39">
        <v>198</v>
      </c>
      <c r="E128" s="39">
        <v>4992.5202020201996</v>
      </c>
      <c r="F128" s="42">
        <v>313</v>
      </c>
      <c r="G128" s="41">
        <v>25.5633865814697</v>
      </c>
      <c r="H128" s="51">
        <v>32.727111821086297</v>
      </c>
      <c r="I128" s="42"/>
      <c r="J128" s="39"/>
      <c r="K128" s="41"/>
      <c r="L128" s="51"/>
      <c r="M128" s="39"/>
      <c r="N128" s="39"/>
      <c r="O128" s="41"/>
      <c r="P128" s="51"/>
      <c r="Q128" s="39"/>
      <c r="R128" s="39"/>
      <c r="S128" s="41"/>
      <c r="T128" s="51"/>
      <c r="U128" s="39">
        <v>198</v>
      </c>
      <c r="V128" s="39">
        <v>142.63131313131299</v>
      </c>
      <c r="W128" s="41">
        <v>2.3072044728434502</v>
      </c>
      <c r="X128" s="51">
        <v>15.906527156549499</v>
      </c>
      <c r="Y128" s="39"/>
      <c r="Z128" s="40"/>
      <c r="AA128" s="40"/>
      <c r="AB128" s="51"/>
      <c r="AC128" s="42">
        <v>197</v>
      </c>
      <c r="AD128" s="41">
        <v>42.482233502538101</v>
      </c>
      <c r="AE128" s="40">
        <v>0.69872258064516102</v>
      </c>
      <c r="AF128" s="51">
        <v>13.4582264516129</v>
      </c>
    </row>
    <row r="129" spans="1:32" x14ac:dyDescent="0.2">
      <c r="A129" s="43" t="s">
        <v>38</v>
      </c>
      <c r="B129" s="39">
        <v>1996</v>
      </c>
      <c r="C129" s="62">
        <v>0.16296907216494799</v>
      </c>
      <c r="D129" s="39">
        <v>276</v>
      </c>
      <c r="E129" s="39">
        <v>5149.5326086956502</v>
      </c>
      <c r="F129" s="42">
        <v>383</v>
      </c>
      <c r="G129" s="41">
        <v>69.871749347258401</v>
      </c>
      <c r="H129" s="51">
        <v>34.0956109660575</v>
      </c>
      <c r="I129" s="42"/>
      <c r="J129" s="39"/>
      <c r="K129" s="41"/>
      <c r="L129" s="51"/>
      <c r="M129" s="39"/>
      <c r="N129" s="39"/>
      <c r="O129" s="41"/>
      <c r="P129" s="51"/>
      <c r="Q129" s="39"/>
      <c r="R129" s="39"/>
      <c r="S129" s="41"/>
      <c r="T129" s="51"/>
      <c r="U129" s="39">
        <v>276</v>
      </c>
      <c r="V129" s="39">
        <v>141.344202898551</v>
      </c>
      <c r="W129" s="41">
        <v>2.6310731070496098</v>
      </c>
      <c r="X129" s="51">
        <v>17.260535248041801</v>
      </c>
      <c r="Y129" s="39"/>
      <c r="Z129" s="40"/>
      <c r="AA129" s="40"/>
      <c r="AB129" s="51"/>
      <c r="AC129" s="42">
        <v>268</v>
      </c>
      <c r="AD129" s="41">
        <v>39.0843283582089</v>
      </c>
      <c r="AE129" s="40">
        <v>0.89118997361477603</v>
      </c>
      <c r="AF129" s="51">
        <v>14.999370448548801</v>
      </c>
    </row>
    <row r="130" spans="1:32" x14ac:dyDescent="0.2">
      <c r="A130" s="43" t="s">
        <v>38</v>
      </c>
      <c r="B130" s="39">
        <v>1997</v>
      </c>
      <c r="C130" s="62">
        <v>0.119529411764706</v>
      </c>
      <c r="D130" s="39">
        <v>264</v>
      </c>
      <c r="E130" s="39">
        <v>5262.3560606060601</v>
      </c>
      <c r="F130" s="42">
        <v>389</v>
      </c>
      <c r="G130" s="41">
        <v>37.390308483290497</v>
      </c>
      <c r="H130" s="51">
        <v>34.313750642673497</v>
      </c>
      <c r="I130" s="42"/>
      <c r="J130" s="39"/>
      <c r="K130" s="41"/>
      <c r="L130" s="51"/>
      <c r="M130" s="39"/>
      <c r="N130" s="39"/>
      <c r="O130" s="41"/>
      <c r="P130" s="51"/>
      <c r="Q130" s="39"/>
      <c r="R130" s="39"/>
      <c r="S130" s="41"/>
      <c r="T130" s="51"/>
      <c r="U130" s="39">
        <v>264</v>
      </c>
      <c r="V130" s="39">
        <v>138.21212121212099</v>
      </c>
      <c r="W130" s="41">
        <v>3.3143341902313601</v>
      </c>
      <c r="X130" s="51">
        <v>17.638452442159402</v>
      </c>
      <c r="Y130" s="39"/>
      <c r="Z130" s="40"/>
      <c r="AA130" s="40"/>
      <c r="AB130" s="51"/>
      <c r="AC130" s="42">
        <v>257</v>
      </c>
      <c r="AD130" s="41">
        <v>38.280155642023303</v>
      </c>
      <c r="AE130" s="40">
        <v>0.64813695090439205</v>
      </c>
      <c r="AF130" s="51">
        <v>15.2577372093023</v>
      </c>
    </row>
    <row r="131" spans="1:32" x14ac:dyDescent="0.2">
      <c r="A131" s="43" t="s">
        <v>38</v>
      </c>
      <c r="B131" s="39">
        <v>1998</v>
      </c>
      <c r="C131" s="62">
        <v>5.4777397260274002E-2</v>
      </c>
      <c r="D131" s="39">
        <v>286</v>
      </c>
      <c r="E131" s="39">
        <v>5080.8846153846198</v>
      </c>
      <c r="F131" s="42">
        <v>432</v>
      </c>
      <c r="G131" s="41">
        <v>97.296226851851799</v>
      </c>
      <c r="H131" s="51">
        <v>32.890333333333302</v>
      </c>
      <c r="I131" s="42"/>
      <c r="J131" s="39"/>
      <c r="K131" s="41"/>
      <c r="L131" s="51"/>
      <c r="M131" s="39"/>
      <c r="N131" s="39"/>
      <c r="O131" s="41"/>
      <c r="P131" s="51"/>
      <c r="Q131" s="39"/>
      <c r="R131" s="39"/>
      <c r="S131" s="41"/>
      <c r="T131" s="51"/>
      <c r="U131" s="39">
        <v>286</v>
      </c>
      <c r="V131" s="39">
        <v>143.339160839161</v>
      </c>
      <c r="W131" s="41">
        <v>3.6058379629629602</v>
      </c>
      <c r="X131" s="51">
        <v>16.7481458333333</v>
      </c>
      <c r="Y131" s="39"/>
      <c r="Z131" s="40"/>
      <c r="AA131" s="40"/>
      <c r="AB131" s="51"/>
      <c r="AC131" s="42">
        <v>278</v>
      </c>
      <c r="AD131" s="41">
        <v>38.427338129496398</v>
      </c>
      <c r="AE131" s="40">
        <v>1.16359302325581</v>
      </c>
      <c r="AF131" s="51">
        <v>14.5499909302326</v>
      </c>
    </row>
    <row r="132" spans="1:32" x14ac:dyDescent="0.2">
      <c r="A132" s="43" t="s">
        <v>38</v>
      </c>
      <c r="B132" s="39">
        <v>1999</v>
      </c>
      <c r="C132" s="62">
        <v>8.5669957686883E-2</v>
      </c>
      <c r="D132" s="39">
        <v>368</v>
      </c>
      <c r="E132" s="39">
        <v>5093.4864130434798</v>
      </c>
      <c r="F132" s="42">
        <v>560</v>
      </c>
      <c r="G132" s="41">
        <v>134.26953571428501</v>
      </c>
      <c r="H132" s="51">
        <v>32.597439285714302</v>
      </c>
      <c r="I132" s="42"/>
      <c r="J132" s="39"/>
      <c r="K132" s="41"/>
      <c r="L132" s="51"/>
      <c r="M132" s="39"/>
      <c r="N132" s="39"/>
      <c r="O132" s="41"/>
      <c r="P132" s="51"/>
      <c r="Q132" s="39"/>
      <c r="R132" s="39"/>
      <c r="S132" s="41"/>
      <c r="T132" s="51"/>
      <c r="U132" s="39">
        <v>368</v>
      </c>
      <c r="V132" s="39">
        <v>148.34510869565199</v>
      </c>
      <c r="W132" s="41">
        <v>3.5139749999999998</v>
      </c>
      <c r="X132" s="51">
        <v>16.057762499999999</v>
      </c>
      <c r="Y132" s="39"/>
      <c r="Z132" s="40"/>
      <c r="AA132" s="40"/>
      <c r="AB132" s="51"/>
      <c r="AC132" s="42">
        <v>362</v>
      </c>
      <c r="AD132" s="41">
        <v>38.966850828729299</v>
      </c>
      <c r="AE132" s="40">
        <v>0.66949909584086797</v>
      </c>
      <c r="AF132" s="51">
        <v>14.167228028933099</v>
      </c>
    </row>
    <row r="133" spans="1:32" x14ac:dyDescent="0.2">
      <c r="A133" s="43" t="s">
        <v>38</v>
      </c>
      <c r="B133" s="39">
        <v>2000</v>
      </c>
      <c r="C133" s="62">
        <v>0.14190062111801199</v>
      </c>
      <c r="D133" s="39">
        <v>405</v>
      </c>
      <c r="E133" s="39">
        <v>5018.2074074074098</v>
      </c>
      <c r="F133" s="42">
        <v>606</v>
      </c>
      <c r="G133" s="41">
        <v>146.5749669967</v>
      </c>
      <c r="H133" s="51">
        <v>32.602080858085799</v>
      </c>
      <c r="I133" s="42"/>
      <c r="J133" s="39"/>
      <c r="K133" s="41"/>
      <c r="L133" s="51"/>
      <c r="M133" s="39"/>
      <c r="N133" s="39"/>
      <c r="O133" s="41"/>
      <c r="P133" s="51"/>
      <c r="Q133" s="39"/>
      <c r="R133" s="39"/>
      <c r="S133" s="41"/>
      <c r="T133" s="51"/>
      <c r="U133" s="39">
        <v>405</v>
      </c>
      <c r="V133" s="39">
        <v>147.328395061728</v>
      </c>
      <c r="W133" s="41">
        <v>2.6249983471074398</v>
      </c>
      <c r="X133" s="51">
        <v>15.804132231404999</v>
      </c>
      <c r="Y133" s="39"/>
      <c r="Z133" s="40"/>
      <c r="AA133" s="40"/>
      <c r="AB133" s="51"/>
      <c r="AC133" s="42">
        <v>402</v>
      </c>
      <c r="AD133" s="41">
        <v>42.189054726368198</v>
      </c>
      <c r="AE133" s="40">
        <v>0.70227076411960099</v>
      </c>
      <c r="AF133" s="51">
        <v>13.827889036544899</v>
      </c>
    </row>
    <row r="134" spans="1:32" x14ac:dyDescent="0.2">
      <c r="A134" s="43" t="s">
        <v>38</v>
      </c>
      <c r="B134" s="39">
        <v>2001</v>
      </c>
      <c r="C134" s="62">
        <v>0.10958887545344601</v>
      </c>
      <c r="D134" s="39">
        <v>459</v>
      </c>
      <c r="E134" s="39">
        <v>4973.3006535947698</v>
      </c>
      <c r="F134" s="42">
        <v>622</v>
      </c>
      <c r="G134" s="41">
        <v>145.65612540192899</v>
      </c>
      <c r="H134" s="51">
        <v>33.818959807073902</v>
      </c>
      <c r="I134" s="42"/>
      <c r="J134" s="39"/>
      <c r="K134" s="41"/>
      <c r="L134" s="51"/>
      <c r="M134" s="39"/>
      <c r="N134" s="39"/>
      <c r="O134" s="41"/>
      <c r="P134" s="51"/>
      <c r="Q134" s="39"/>
      <c r="R134" s="39"/>
      <c r="S134" s="41"/>
      <c r="T134" s="51"/>
      <c r="U134" s="39">
        <v>459</v>
      </c>
      <c r="V134" s="39">
        <v>156.29193899782101</v>
      </c>
      <c r="W134" s="41">
        <v>2.94121221864952</v>
      </c>
      <c r="X134" s="51">
        <v>16.069207395498399</v>
      </c>
      <c r="Y134" s="39"/>
      <c r="Z134" s="40"/>
      <c r="AA134" s="40"/>
      <c r="AB134" s="51"/>
      <c r="AC134" s="42">
        <v>449</v>
      </c>
      <c r="AD134" s="41">
        <v>35.765256124721603</v>
      </c>
      <c r="AE134" s="40">
        <v>0.68081361426256104</v>
      </c>
      <c r="AF134" s="51">
        <v>14.639993679092401</v>
      </c>
    </row>
    <row r="135" spans="1:32" x14ac:dyDescent="0.2">
      <c r="A135" s="43" t="s">
        <v>38</v>
      </c>
      <c r="B135" s="39">
        <v>2002</v>
      </c>
      <c r="C135" s="62">
        <v>9.7574578469520099E-2</v>
      </c>
      <c r="D135" s="39">
        <v>387</v>
      </c>
      <c r="E135" s="39">
        <v>4896.4832041343698</v>
      </c>
      <c r="F135" s="42">
        <v>566</v>
      </c>
      <c r="G135" s="41">
        <v>106.92699646643101</v>
      </c>
      <c r="H135" s="51">
        <v>32.189863957597197</v>
      </c>
      <c r="I135" s="42"/>
      <c r="J135" s="39"/>
      <c r="K135" s="41"/>
      <c r="L135" s="51"/>
      <c r="M135" s="39"/>
      <c r="N135" s="39"/>
      <c r="O135" s="41"/>
      <c r="P135" s="51"/>
      <c r="Q135" s="39"/>
      <c r="R135" s="39"/>
      <c r="S135" s="41"/>
      <c r="T135" s="51"/>
      <c r="U135" s="39">
        <v>387</v>
      </c>
      <c r="V135" s="39">
        <v>151.42894056847501</v>
      </c>
      <c r="W135" s="41">
        <v>1.87346996466431</v>
      </c>
      <c r="X135" s="51">
        <v>15.3457208480565</v>
      </c>
      <c r="Y135" s="39"/>
      <c r="Z135" s="40"/>
      <c r="AA135" s="40"/>
      <c r="AB135" s="51"/>
      <c r="AC135" s="42">
        <v>379</v>
      </c>
      <c r="AD135" s="41">
        <v>36.6039577836411</v>
      </c>
      <c r="AE135" s="40">
        <v>0.75135262206148301</v>
      </c>
      <c r="AF135" s="51">
        <v>13.533303435804701</v>
      </c>
    </row>
    <row r="136" spans="1:32" x14ac:dyDescent="0.2">
      <c r="A136" s="43" t="s">
        <v>38</v>
      </c>
      <c r="B136" s="39">
        <v>2003</v>
      </c>
      <c r="C136" s="62">
        <v>0.14692922374429199</v>
      </c>
      <c r="D136" s="39">
        <v>427</v>
      </c>
      <c r="E136" s="39">
        <v>5077.2412177985998</v>
      </c>
      <c r="F136" s="42">
        <v>608</v>
      </c>
      <c r="G136" s="41">
        <v>131.97463815789499</v>
      </c>
      <c r="H136" s="51">
        <v>32.275187500000001</v>
      </c>
      <c r="I136" s="42"/>
      <c r="J136" s="39"/>
      <c r="K136" s="41"/>
      <c r="L136" s="51"/>
      <c r="M136" s="39"/>
      <c r="N136" s="39"/>
      <c r="O136" s="41"/>
      <c r="P136" s="51"/>
      <c r="Q136" s="39"/>
      <c r="R136" s="39"/>
      <c r="S136" s="41"/>
      <c r="T136" s="51"/>
      <c r="U136" s="39">
        <v>427</v>
      </c>
      <c r="V136" s="39">
        <v>151.548009367681</v>
      </c>
      <c r="W136" s="41">
        <v>2.0984391447368398</v>
      </c>
      <c r="X136" s="51">
        <v>15.319422697368401</v>
      </c>
      <c r="Y136" s="39"/>
      <c r="Z136" s="40"/>
      <c r="AA136" s="40"/>
      <c r="AB136" s="51"/>
      <c r="AC136" s="42">
        <v>413</v>
      </c>
      <c r="AD136" s="41">
        <v>35.496125907990297</v>
      </c>
      <c r="AE136" s="40">
        <v>0.82159798994974897</v>
      </c>
      <c r="AF136" s="51">
        <v>13.606854773869401</v>
      </c>
    </row>
    <row r="137" spans="1:32" x14ac:dyDescent="0.2">
      <c r="A137" s="43" t="s">
        <v>38</v>
      </c>
      <c r="B137" s="39">
        <v>2004</v>
      </c>
      <c r="C137" s="62">
        <v>0.195958974358974</v>
      </c>
      <c r="D137" s="39">
        <v>455</v>
      </c>
      <c r="E137" s="39">
        <v>5210.9208791208803</v>
      </c>
      <c r="F137" s="42">
        <v>700</v>
      </c>
      <c r="G137" s="41">
        <v>208.04674285714299</v>
      </c>
      <c r="H137" s="51">
        <v>32.717431428571501</v>
      </c>
      <c r="I137" s="42"/>
      <c r="J137" s="39"/>
      <c r="K137" s="41"/>
      <c r="L137" s="51"/>
      <c r="M137" s="39"/>
      <c r="N137" s="39"/>
      <c r="O137" s="41"/>
      <c r="P137" s="51"/>
      <c r="Q137" s="39"/>
      <c r="R137" s="39"/>
      <c r="S137" s="41"/>
      <c r="T137" s="51"/>
      <c r="U137" s="39">
        <v>455</v>
      </c>
      <c r="V137" s="39">
        <v>158.89450549450501</v>
      </c>
      <c r="W137" s="41">
        <v>2.7325685714285699</v>
      </c>
      <c r="X137" s="51">
        <v>15.8751</v>
      </c>
      <c r="Y137" s="39"/>
      <c r="Z137" s="40"/>
      <c r="AA137" s="40"/>
      <c r="AB137" s="51"/>
      <c r="AC137" s="42">
        <v>448</v>
      </c>
      <c r="AD137" s="41">
        <v>37.068080357142797</v>
      </c>
      <c r="AE137" s="40">
        <v>1.0521098265896001</v>
      </c>
      <c r="AF137" s="51">
        <v>14.1942130057803</v>
      </c>
    </row>
    <row r="138" spans="1:32" x14ac:dyDescent="0.2">
      <c r="A138" s="43" t="s">
        <v>38</v>
      </c>
      <c r="B138" s="39">
        <v>2005</v>
      </c>
      <c r="C138" s="62">
        <v>0.16464212678936599</v>
      </c>
      <c r="D138" s="39">
        <v>455</v>
      </c>
      <c r="E138" s="39">
        <v>4859.90769230769</v>
      </c>
      <c r="F138" s="42">
        <v>665</v>
      </c>
      <c r="G138" s="41">
        <v>119.59569924812</v>
      </c>
      <c r="H138" s="51">
        <v>31.156584962406001</v>
      </c>
      <c r="I138" s="42"/>
      <c r="J138" s="39"/>
      <c r="K138" s="41"/>
      <c r="L138" s="51"/>
      <c r="M138" s="39"/>
      <c r="N138" s="39"/>
      <c r="O138" s="41"/>
      <c r="P138" s="51"/>
      <c r="Q138" s="39"/>
      <c r="R138" s="39"/>
      <c r="S138" s="41"/>
      <c r="T138" s="51"/>
      <c r="U138" s="39">
        <v>455</v>
      </c>
      <c r="V138" s="39">
        <v>147.406593406593</v>
      </c>
      <c r="W138" s="41">
        <v>1.92276992481203</v>
      </c>
      <c r="X138" s="51">
        <v>14.2839203007519</v>
      </c>
      <c r="Y138" s="39"/>
      <c r="Z138" s="40"/>
      <c r="AA138" s="40"/>
      <c r="AB138" s="51"/>
      <c r="AC138" s="42">
        <v>446</v>
      </c>
      <c r="AD138" s="41">
        <v>35.278475336322899</v>
      </c>
      <c r="AE138" s="40">
        <v>1.12961398176292</v>
      </c>
      <c r="AF138" s="51">
        <v>12.0783396656535</v>
      </c>
    </row>
    <row r="139" spans="1:32" x14ac:dyDescent="0.2">
      <c r="A139" s="43" t="s">
        <v>38</v>
      </c>
      <c r="B139" s="39">
        <v>2006</v>
      </c>
      <c r="C139" s="62">
        <v>0.17119767441860501</v>
      </c>
      <c r="D139" s="39">
        <v>359</v>
      </c>
      <c r="E139" s="39">
        <v>4881.3788300835704</v>
      </c>
      <c r="F139" s="42">
        <v>575</v>
      </c>
      <c r="G139" s="41">
        <v>129.747008695652</v>
      </c>
      <c r="H139" s="51">
        <v>28.564107826087</v>
      </c>
      <c r="I139" s="42"/>
      <c r="J139" s="39"/>
      <c r="K139" s="41"/>
      <c r="L139" s="51"/>
      <c r="M139" s="39"/>
      <c r="N139" s="39"/>
      <c r="O139" s="41"/>
      <c r="P139" s="51"/>
      <c r="Q139" s="39"/>
      <c r="R139" s="39"/>
      <c r="S139" s="41"/>
      <c r="T139" s="51"/>
      <c r="U139" s="39">
        <v>359</v>
      </c>
      <c r="V139" s="39">
        <v>145.87465181058499</v>
      </c>
      <c r="W139" s="41">
        <v>1.6031742160278699</v>
      </c>
      <c r="X139" s="51">
        <v>13.0144965156795</v>
      </c>
      <c r="Y139" s="39"/>
      <c r="Z139" s="40"/>
      <c r="AA139" s="40"/>
      <c r="AB139" s="51"/>
      <c r="AC139" s="42">
        <v>348</v>
      </c>
      <c r="AD139" s="41">
        <v>38.047126436781603</v>
      </c>
      <c r="AE139" s="40">
        <v>1.91628241563055</v>
      </c>
      <c r="AF139" s="51">
        <v>10.7655992895204</v>
      </c>
    </row>
    <row r="140" spans="1:32" x14ac:dyDescent="0.2">
      <c r="A140" s="43" t="s">
        <v>38</v>
      </c>
      <c r="B140" s="39">
        <v>2007</v>
      </c>
      <c r="C140" s="62">
        <v>7.9445178335534994E-2</v>
      </c>
      <c r="D140" s="39">
        <v>300</v>
      </c>
      <c r="E140" s="39">
        <v>4823.7766666666703</v>
      </c>
      <c r="F140" s="42">
        <v>525</v>
      </c>
      <c r="G140" s="41">
        <v>106.526552380952</v>
      </c>
      <c r="H140" s="51">
        <v>26.223268571428601</v>
      </c>
      <c r="I140" s="42"/>
      <c r="J140" s="39"/>
      <c r="K140" s="41"/>
      <c r="L140" s="51"/>
      <c r="M140" s="39"/>
      <c r="N140" s="39"/>
      <c r="O140" s="41"/>
      <c r="P140" s="51"/>
      <c r="Q140" s="39"/>
      <c r="R140" s="39"/>
      <c r="S140" s="41"/>
      <c r="T140" s="51"/>
      <c r="U140" s="39">
        <v>300</v>
      </c>
      <c r="V140" s="39">
        <v>145.113333333333</v>
      </c>
      <c r="W140" s="41">
        <v>1.35579047619048</v>
      </c>
      <c r="X140" s="51">
        <v>11.505409523809501</v>
      </c>
      <c r="Y140" s="39"/>
      <c r="Z140" s="40"/>
      <c r="AA140" s="40"/>
      <c r="AB140" s="51"/>
      <c r="AC140" s="42">
        <v>296</v>
      </c>
      <c r="AD140" s="41">
        <v>37.509459459459499</v>
      </c>
      <c r="AE140" s="40">
        <v>1.3508665377175999</v>
      </c>
      <c r="AF140" s="51">
        <v>9.6396999999999995</v>
      </c>
    </row>
    <row r="141" spans="1:32" x14ac:dyDescent="0.2">
      <c r="A141" s="43" t="s">
        <v>38</v>
      </c>
      <c r="B141" s="39">
        <v>2008</v>
      </c>
      <c r="C141" s="62">
        <v>0.100879904875149</v>
      </c>
      <c r="D141" s="39">
        <v>296</v>
      </c>
      <c r="E141" s="39">
        <v>4921.8074324324298</v>
      </c>
      <c r="F141" s="42">
        <v>574</v>
      </c>
      <c r="G141" s="41">
        <v>105.893222996516</v>
      </c>
      <c r="H141" s="51">
        <v>24.257982578397201</v>
      </c>
      <c r="I141" s="42"/>
      <c r="J141" s="39"/>
      <c r="K141" s="41"/>
      <c r="L141" s="51"/>
      <c r="M141" s="39"/>
      <c r="N141" s="39"/>
      <c r="O141" s="41"/>
      <c r="P141" s="51"/>
      <c r="Q141" s="39"/>
      <c r="R141" s="39"/>
      <c r="S141" s="41"/>
      <c r="T141" s="51"/>
      <c r="U141" s="39">
        <v>296</v>
      </c>
      <c r="V141" s="39">
        <v>143.222972972973</v>
      </c>
      <c r="W141" s="41">
        <v>1.65157839721254</v>
      </c>
      <c r="X141" s="51">
        <v>10.446919860627199</v>
      </c>
      <c r="Y141" s="39"/>
      <c r="Z141" s="40"/>
      <c r="AA141" s="40"/>
      <c r="AB141" s="51"/>
      <c r="AC141" s="42">
        <v>277</v>
      </c>
      <c r="AD141" s="41">
        <v>38.421660649819501</v>
      </c>
      <c r="AE141" s="40">
        <v>1.0043745519713301</v>
      </c>
      <c r="AF141" s="51">
        <v>8.9938279569892501</v>
      </c>
    </row>
    <row r="142" spans="1:32" x14ac:dyDescent="0.2">
      <c r="A142" s="43" t="s">
        <v>38</v>
      </c>
      <c r="B142" s="39">
        <v>2009</v>
      </c>
      <c r="C142" s="62">
        <v>0.17633128834355799</v>
      </c>
      <c r="D142" s="39">
        <v>301</v>
      </c>
      <c r="E142" s="39">
        <v>5111.1096345514998</v>
      </c>
      <c r="F142" s="42">
        <v>561</v>
      </c>
      <c r="G142" s="41">
        <v>131.19315508021401</v>
      </c>
      <c r="H142" s="51">
        <v>25.556069518716601</v>
      </c>
      <c r="I142" s="42"/>
      <c r="J142" s="39"/>
      <c r="K142" s="41"/>
      <c r="L142" s="51"/>
      <c r="M142" s="39"/>
      <c r="N142" s="39"/>
      <c r="O142" s="41"/>
      <c r="P142" s="51"/>
      <c r="Q142" s="39"/>
      <c r="R142" s="39"/>
      <c r="S142" s="41"/>
      <c r="T142" s="51"/>
      <c r="U142" s="39">
        <v>301</v>
      </c>
      <c r="V142" s="39">
        <v>140.42857142857099</v>
      </c>
      <c r="W142" s="41">
        <v>1.6618124999999999</v>
      </c>
      <c r="X142" s="51">
        <v>11.401244642857099</v>
      </c>
      <c r="Y142" s="39"/>
      <c r="Z142" s="40"/>
      <c r="AA142" s="40"/>
      <c r="AB142" s="51"/>
      <c r="AC142" s="42">
        <v>288</v>
      </c>
      <c r="AD142" s="41">
        <v>39.584375000000001</v>
      </c>
      <c r="AE142" s="40">
        <v>0.52480769230769198</v>
      </c>
      <c r="AF142" s="51">
        <v>9.5179113553113694</v>
      </c>
    </row>
    <row r="143" spans="1:32" x14ac:dyDescent="0.2">
      <c r="A143" s="43" t="s">
        <v>38</v>
      </c>
      <c r="B143" s="39">
        <v>2010</v>
      </c>
      <c r="C143" s="62">
        <v>5.7699579831932801E-2</v>
      </c>
      <c r="D143" s="39">
        <v>318</v>
      </c>
      <c r="E143" s="39">
        <v>4833.5597484276695</v>
      </c>
      <c r="F143" s="42">
        <v>561</v>
      </c>
      <c r="G143" s="41">
        <v>103.80819964349401</v>
      </c>
      <c r="H143" s="51">
        <v>23.797427807486599</v>
      </c>
      <c r="I143" s="42"/>
      <c r="J143" s="39"/>
      <c r="K143" s="41"/>
      <c r="L143" s="51"/>
      <c r="M143" s="39"/>
      <c r="N143" s="39"/>
      <c r="O143" s="41"/>
      <c r="P143" s="51"/>
      <c r="Q143" s="39"/>
      <c r="R143" s="39"/>
      <c r="S143" s="41"/>
      <c r="T143" s="51"/>
      <c r="U143" s="39">
        <v>318</v>
      </c>
      <c r="V143" s="39">
        <v>140.18553459119499</v>
      </c>
      <c r="W143" s="41">
        <v>1.30035294117647</v>
      </c>
      <c r="X143" s="51">
        <v>9.9009696969696908</v>
      </c>
      <c r="Y143" s="39"/>
      <c r="Z143" s="40"/>
      <c r="AA143" s="40"/>
      <c r="AB143" s="51"/>
      <c r="AC143" s="42">
        <v>294</v>
      </c>
      <c r="AD143" s="41">
        <v>39.8792517006802</v>
      </c>
      <c r="AE143" s="40">
        <v>-3.0205504587155901E-2</v>
      </c>
      <c r="AF143" s="51">
        <v>8.0072930275229304</v>
      </c>
    </row>
    <row r="144" spans="1:32" x14ac:dyDescent="0.2">
      <c r="A144" s="43" t="s">
        <v>38</v>
      </c>
      <c r="B144" s="39">
        <v>2011</v>
      </c>
      <c r="C144" s="62">
        <v>5.1613566289825302E-2</v>
      </c>
      <c r="D144" s="39">
        <v>316</v>
      </c>
      <c r="E144" s="39">
        <v>4890.4620253164603</v>
      </c>
      <c r="F144" s="42">
        <v>591</v>
      </c>
      <c r="G144" s="41">
        <v>100.90675126903599</v>
      </c>
      <c r="H144" s="51">
        <v>23.350874788494099</v>
      </c>
      <c r="I144" s="42"/>
      <c r="J144" s="39"/>
      <c r="K144" s="41"/>
      <c r="L144" s="51"/>
      <c r="M144" s="39"/>
      <c r="N144" s="39"/>
      <c r="O144" s="41"/>
      <c r="P144" s="51"/>
      <c r="Q144" s="39"/>
      <c r="R144" s="39"/>
      <c r="S144" s="41"/>
      <c r="T144" s="51"/>
      <c r="U144" s="39">
        <v>316</v>
      </c>
      <c r="V144" s="39">
        <v>136.661392405063</v>
      </c>
      <c r="W144" s="41">
        <v>1.5349086294416201</v>
      </c>
      <c r="X144" s="51">
        <v>9.6246818950930706</v>
      </c>
      <c r="Y144" s="39"/>
      <c r="Z144" s="40"/>
      <c r="AA144" s="40"/>
      <c r="AB144" s="51"/>
      <c r="AC144" s="42">
        <v>306</v>
      </c>
      <c r="AD144" s="41">
        <v>33.593137254901997</v>
      </c>
      <c r="AE144" s="40">
        <v>-0.835229565217391</v>
      </c>
      <c r="AF144" s="51">
        <v>8.3573200000000103</v>
      </c>
    </row>
    <row r="145" spans="1:32" x14ac:dyDescent="0.2">
      <c r="A145" s="43" t="s">
        <v>38</v>
      </c>
      <c r="B145" s="39">
        <v>2012</v>
      </c>
      <c r="C145" s="62">
        <v>4.1756756756756802E-2</v>
      </c>
      <c r="D145" s="39">
        <v>212</v>
      </c>
      <c r="E145" s="39">
        <v>4913.5566037735898</v>
      </c>
      <c r="F145" s="42">
        <v>384</v>
      </c>
      <c r="G145" s="41">
        <v>103.83565104166701</v>
      </c>
      <c r="H145" s="51">
        <v>23.112903645833399</v>
      </c>
      <c r="I145" s="42"/>
      <c r="J145" s="39"/>
      <c r="K145" s="41"/>
      <c r="L145" s="51"/>
      <c r="M145" s="39"/>
      <c r="N145" s="39"/>
      <c r="O145" s="41"/>
      <c r="P145" s="51"/>
      <c r="Q145" s="39"/>
      <c r="R145" s="39"/>
      <c r="S145" s="41"/>
      <c r="T145" s="51"/>
      <c r="U145" s="39">
        <v>212</v>
      </c>
      <c r="V145" s="39">
        <v>127.731132075472</v>
      </c>
      <c r="W145" s="41">
        <v>0.93324739583333305</v>
      </c>
      <c r="X145" s="51">
        <v>9.27669531250001</v>
      </c>
      <c r="Y145" s="39"/>
      <c r="Z145" s="40"/>
      <c r="AA145" s="40"/>
      <c r="AB145" s="51"/>
      <c r="AC145" s="42">
        <v>208</v>
      </c>
      <c r="AD145" s="41">
        <v>35.294711538461499</v>
      </c>
      <c r="AE145" s="40">
        <v>-1.3575921052631601</v>
      </c>
      <c r="AF145" s="51">
        <v>7.9830171052631496</v>
      </c>
    </row>
    <row r="146" spans="1:32" x14ac:dyDescent="0.2">
      <c r="A146" s="43" t="s">
        <v>38</v>
      </c>
      <c r="B146" s="39">
        <v>2013</v>
      </c>
      <c r="C146" s="62">
        <v>9.18143459915612E-2</v>
      </c>
      <c r="D146" s="39">
        <v>191</v>
      </c>
      <c r="E146" s="39">
        <v>5265.2356020942398</v>
      </c>
      <c r="F146" s="42">
        <v>392</v>
      </c>
      <c r="G146" s="41">
        <v>121.60632653061199</v>
      </c>
      <c r="H146" s="51">
        <v>22.614943877550999</v>
      </c>
      <c r="I146" s="42"/>
      <c r="J146" s="39"/>
      <c r="K146" s="41"/>
      <c r="L146" s="51"/>
      <c r="M146" s="39"/>
      <c r="N146" s="39"/>
      <c r="O146" s="41"/>
      <c r="P146" s="51"/>
      <c r="Q146" s="39"/>
      <c r="R146" s="39"/>
      <c r="S146" s="41"/>
      <c r="T146" s="51"/>
      <c r="U146" s="39">
        <v>191</v>
      </c>
      <c r="V146" s="39">
        <v>142.13089005235599</v>
      </c>
      <c r="W146" s="41">
        <v>1.1725637755102001</v>
      </c>
      <c r="X146" s="51">
        <v>9.1011249999999997</v>
      </c>
      <c r="Y146" s="39"/>
      <c r="Z146" s="40"/>
      <c r="AA146" s="40"/>
      <c r="AB146" s="51"/>
      <c r="AC146" s="42">
        <v>187</v>
      </c>
      <c r="AD146" s="41">
        <v>35.213368983957203</v>
      </c>
      <c r="AE146" s="40">
        <v>-2.1768155844155799</v>
      </c>
      <c r="AF146" s="51">
        <v>7.4940950649350704</v>
      </c>
    </row>
    <row r="147" spans="1:32" x14ac:dyDescent="0.2">
      <c r="A147" s="43" t="s">
        <v>38</v>
      </c>
      <c r="B147" s="39">
        <v>2014</v>
      </c>
      <c r="C147" s="62">
        <v>2.5373961218836599E-2</v>
      </c>
      <c r="D147" s="39">
        <v>211</v>
      </c>
      <c r="E147" s="39">
        <v>4871.4549763033201</v>
      </c>
      <c r="F147" s="42">
        <v>409</v>
      </c>
      <c r="G147" s="41">
        <v>94.562909535452306</v>
      </c>
      <c r="H147" s="51">
        <v>20.4988581907091</v>
      </c>
      <c r="I147" s="42"/>
      <c r="J147" s="39"/>
      <c r="K147" s="41"/>
      <c r="L147" s="51"/>
      <c r="M147" s="39"/>
      <c r="N147" s="39"/>
      <c r="O147" s="41"/>
      <c r="P147" s="51"/>
      <c r="Q147" s="39"/>
      <c r="R147" s="39"/>
      <c r="S147" s="41"/>
      <c r="T147" s="51"/>
      <c r="U147" s="39">
        <v>211</v>
      </c>
      <c r="V147" s="39">
        <v>126.47393364928899</v>
      </c>
      <c r="W147" s="41">
        <v>0.27982151589242099</v>
      </c>
      <c r="X147" s="51">
        <v>7.6806454767726198</v>
      </c>
      <c r="Y147" s="39"/>
      <c r="Z147" s="40"/>
      <c r="AA147" s="40"/>
      <c r="AB147" s="51"/>
      <c r="AC147" s="42">
        <v>193</v>
      </c>
      <c r="AD147" s="41">
        <v>26.5834196891192</v>
      </c>
      <c r="AE147" s="40">
        <v>-2.5897780612244898</v>
      </c>
      <c r="AF147" s="51">
        <v>6.5519548469387798</v>
      </c>
    </row>
    <row r="148" spans="1:32" x14ac:dyDescent="0.2">
      <c r="A148" s="43" t="s">
        <v>38</v>
      </c>
      <c r="B148" s="39">
        <v>2015</v>
      </c>
      <c r="C148" s="62">
        <v>8.2155688622754505E-2</v>
      </c>
      <c r="D148" s="39">
        <v>183</v>
      </c>
      <c r="E148" s="39">
        <v>5347.8360655737697</v>
      </c>
      <c r="F148" s="42">
        <v>375</v>
      </c>
      <c r="G148" s="41">
        <v>85.42</v>
      </c>
      <c r="H148" s="51">
        <v>20.716466666666701</v>
      </c>
      <c r="I148" s="42"/>
      <c r="J148" s="39"/>
      <c r="K148" s="41"/>
      <c r="L148" s="51"/>
      <c r="M148" s="39"/>
      <c r="N148" s="39"/>
      <c r="O148" s="41"/>
      <c r="P148" s="51"/>
      <c r="Q148" s="39"/>
      <c r="R148" s="39"/>
      <c r="S148" s="41"/>
      <c r="T148" s="51"/>
      <c r="U148" s="39">
        <v>183</v>
      </c>
      <c r="V148" s="39">
        <v>126.32786885245901</v>
      </c>
      <c r="W148" s="41">
        <v>0.240629333333334</v>
      </c>
      <c r="X148" s="51">
        <v>8.1756266666666697</v>
      </c>
      <c r="Y148" s="39"/>
      <c r="Z148" s="40"/>
      <c r="AA148" s="40"/>
      <c r="AB148" s="51"/>
      <c r="AC148" s="42">
        <v>171</v>
      </c>
      <c r="AD148" s="41">
        <v>26.065497076023401</v>
      </c>
      <c r="AE148" s="40">
        <v>-3.2388044077134999</v>
      </c>
      <c r="AF148" s="51">
        <v>6.3412716253443504</v>
      </c>
    </row>
    <row r="149" spans="1:32" x14ac:dyDescent="0.2">
      <c r="A149" s="43" t="s">
        <v>38</v>
      </c>
      <c r="B149" s="39">
        <v>2016</v>
      </c>
      <c r="C149" s="62">
        <v>0.158415637860082</v>
      </c>
      <c r="D149" s="39">
        <v>104</v>
      </c>
      <c r="E149" s="39">
        <v>5438.2019230769201</v>
      </c>
      <c r="F149" s="42">
        <v>284</v>
      </c>
      <c r="G149" s="41">
        <v>150.34433098591501</v>
      </c>
      <c r="H149" s="51">
        <v>17.804228873239399</v>
      </c>
      <c r="I149" s="42"/>
      <c r="J149" s="39"/>
      <c r="K149" s="41"/>
      <c r="L149" s="51"/>
      <c r="M149" s="39"/>
      <c r="N149" s="39"/>
      <c r="O149" s="41"/>
      <c r="P149" s="51"/>
      <c r="Q149" s="39"/>
      <c r="R149" s="39"/>
      <c r="S149" s="41"/>
      <c r="T149" s="51"/>
      <c r="U149" s="39">
        <v>104</v>
      </c>
      <c r="V149" s="39">
        <v>128.336538461538</v>
      </c>
      <c r="W149" s="41">
        <v>0.13060563380281701</v>
      </c>
      <c r="X149" s="51">
        <v>7.1097359154929602</v>
      </c>
      <c r="Y149" s="39"/>
      <c r="Z149" s="40"/>
      <c r="AA149" s="40"/>
      <c r="AB149" s="51"/>
      <c r="AC149" s="42">
        <v>86</v>
      </c>
      <c r="AD149" s="41">
        <v>23.519767441860498</v>
      </c>
      <c r="AE149" s="40">
        <v>-4.5472683823529403</v>
      </c>
      <c r="AF149" s="51">
        <v>5.8835794117647104</v>
      </c>
    </row>
    <row r="150" spans="1:32" x14ac:dyDescent="0.2">
      <c r="A150" s="43" t="s">
        <v>38</v>
      </c>
      <c r="B150" s="39">
        <v>2017</v>
      </c>
      <c r="C150" s="62">
        <v>0.169856262833676</v>
      </c>
      <c r="D150" s="39">
        <v>72</v>
      </c>
      <c r="E150" s="39">
        <v>5556.75</v>
      </c>
      <c r="F150" s="42">
        <v>292</v>
      </c>
      <c r="G150" s="41">
        <v>123.42476027397301</v>
      </c>
      <c r="H150" s="51">
        <v>14.2924589041096</v>
      </c>
      <c r="I150" s="42"/>
      <c r="J150" s="39"/>
      <c r="K150" s="41"/>
      <c r="L150" s="51"/>
      <c r="M150" s="39"/>
      <c r="N150" s="39"/>
      <c r="O150" s="41"/>
      <c r="P150" s="51"/>
      <c r="Q150" s="39"/>
      <c r="R150" s="39"/>
      <c r="S150" s="41"/>
      <c r="T150" s="51"/>
      <c r="U150" s="39">
        <v>72</v>
      </c>
      <c r="V150" s="39">
        <v>122.819444444444</v>
      </c>
      <c r="W150" s="41">
        <v>0.54010958904109596</v>
      </c>
      <c r="X150" s="51">
        <v>5.3765924657534203</v>
      </c>
      <c r="Y150" s="39"/>
      <c r="Z150" s="40"/>
      <c r="AA150" s="40"/>
      <c r="AB150" s="51"/>
      <c r="AC150" s="42">
        <v>65</v>
      </c>
      <c r="AD150" s="41">
        <v>21.42</v>
      </c>
      <c r="AE150" s="40">
        <v>-3.4288596491228098</v>
      </c>
      <c r="AF150" s="51">
        <v>4.4872684210526304</v>
      </c>
    </row>
    <row r="151" spans="1:32" x14ac:dyDescent="0.2">
      <c r="A151" s="43" t="s">
        <v>38</v>
      </c>
      <c r="B151" s="39">
        <v>2018</v>
      </c>
      <c r="C151" s="62">
        <v>2.1004901960784299E-2</v>
      </c>
      <c r="D151" s="39">
        <v>51</v>
      </c>
      <c r="E151" s="39">
        <v>5038.3137254902003</v>
      </c>
      <c r="F151" s="42">
        <v>265</v>
      </c>
      <c r="G151" s="41">
        <v>131.042</v>
      </c>
      <c r="H151" s="51">
        <v>13.725083018867901</v>
      </c>
      <c r="I151" s="42"/>
      <c r="J151" s="39"/>
      <c r="K151" s="41"/>
      <c r="L151" s="51"/>
      <c r="M151" s="39"/>
      <c r="N151" s="39"/>
      <c r="O151" s="41"/>
      <c r="P151" s="51"/>
      <c r="Q151" s="39"/>
      <c r="R151" s="39"/>
      <c r="S151" s="41"/>
      <c r="T151" s="51"/>
      <c r="U151" s="39">
        <v>51</v>
      </c>
      <c r="V151" s="39">
        <v>135.31372549019599</v>
      </c>
      <c r="W151" s="41">
        <v>0.21918113207547199</v>
      </c>
      <c r="X151" s="51">
        <v>5.2424566037735802</v>
      </c>
      <c r="Y151" s="39"/>
      <c r="Z151" s="40"/>
      <c r="AA151" s="40"/>
      <c r="AB151" s="51"/>
      <c r="AC151" s="42"/>
      <c r="AD151" s="41"/>
      <c r="AE151" s="40"/>
      <c r="AF151" s="51"/>
    </row>
    <row r="152" spans="1:32" x14ac:dyDescent="0.2">
      <c r="A152" s="43" t="s">
        <v>38</v>
      </c>
      <c r="B152" s="39">
        <v>2019</v>
      </c>
      <c r="C152" s="62">
        <v>5.9453376205787799E-2</v>
      </c>
      <c r="D152" s="39"/>
      <c r="E152" s="39"/>
      <c r="F152" s="42">
        <v>206</v>
      </c>
      <c r="G152" s="41">
        <v>115.764902912621</v>
      </c>
      <c r="H152" s="51">
        <v>10.734757281553399</v>
      </c>
      <c r="I152" s="42"/>
      <c r="J152" s="39"/>
      <c r="K152" s="41"/>
      <c r="L152" s="51"/>
      <c r="M152" s="39"/>
      <c r="N152" s="39"/>
      <c r="O152" s="41"/>
      <c r="P152" s="51"/>
      <c r="Q152" s="39"/>
      <c r="R152" s="39"/>
      <c r="S152" s="41"/>
      <c r="T152" s="51"/>
      <c r="U152" s="39"/>
      <c r="V152" s="39"/>
      <c r="W152" s="41"/>
      <c r="X152" s="51"/>
      <c r="Y152" s="39"/>
      <c r="Z152" s="40"/>
      <c r="AA152" s="40"/>
      <c r="AB152" s="51"/>
      <c r="AC152" s="42"/>
      <c r="AD152" s="41"/>
      <c r="AE152" s="40"/>
      <c r="AF152" s="51"/>
    </row>
    <row r="153" spans="1:32" x14ac:dyDescent="0.2">
      <c r="A153" s="43" t="s">
        <v>38</v>
      </c>
      <c r="B153" s="39">
        <v>2020</v>
      </c>
      <c r="C153" s="62">
        <v>4.9019607843137303E-2</v>
      </c>
      <c r="D153" s="39"/>
      <c r="E153" s="39"/>
      <c r="F153" s="42">
        <v>79</v>
      </c>
      <c r="G153" s="41">
        <v>70.241392405063294</v>
      </c>
      <c r="H153" s="51">
        <v>9.7177215189873394</v>
      </c>
      <c r="I153" s="42"/>
      <c r="J153" s="39"/>
      <c r="K153" s="41"/>
      <c r="L153" s="51"/>
      <c r="M153" s="39"/>
      <c r="N153" s="39"/>
      <c r="O153" s="41"/>
      <c r="P153" s="51"/>
      <c r="Q153" s="39"/>
      <c r="R153" s="39"/>
      <c r="S153" s="41"/>
      <c r="T153" s="51"/>
      <c r="U153" s="39"/>
      <c r="V153" s="39"/>
      <c r="W153" s="41"/>
      <c r="X153" s="51"/>
      <c r="Y153" s="39"/>
      <c r="Z153" s="40"/>
      <c r="AA153" s="40"/>
      <c r="AB153" s="51"/>
      <c r="AC153" s="42"/>
      <c r="AD153" s="41"/>
      <c r="AE153" s="40"/>
      <c r="AF153" s="51"/>
    </row>
    <row r="154" spans="1:32" x14ac:dyDescent="0.2">
      <c r="A154" s="43" t="s">
        <v>38</v>
      </c>
      <c r="B154" s="39">
        <v>2021</v>
      </c>
      <c r="C154" s="62">
        <v>8.5321100917431208E-3</v>
      </c>
      <c r="D154" s="39"/>
      <c r="E154" s="39"/>
      <c r="F154" s="42">
        <v>65</v>
      </c>
      <c r="G154" s="41">
        <v>53.287846153846203</v>
      </c>
      <c r="H154" s="51">
        <v>9.0446153846153905</v>
      </c>
      <c r="I154" s="42"/>
      <c r="J154" s="39"/>
      <c r="K154" s="41"/>
      <c r="L154" s="51"/>
      <c r="M154" s="39"/>
      <c r="N154" s="39"/>
      <c r="O154" s="41"/>
      <c r="P154" s="51"/>
      <c r="Q154" s="39"/>
      <c r="R154" s="39"/>
      <c r="S154" s="41"/>
      <c r="T154" s="51"/>
      <c r="U154" s="39"/>
      <c r="V154" s="39"/>
      <c r="W154" s="41"/>
      <c r="X154" s="51"/>
      <c r="Y154" s="39"/>
      <c r="Z154" s="40"/>
      <c r="AA154" s="40"/>
      <c r="AB154" s="51"/>
      <c r="AC154" s="42"/>
      <c r="AD154" s="41"/>
      <c r="AE154" s="40"/>
      <c r="AF154" s="51"/>
    </row>
    <row r="155" spans="1:32" x14ac:dyDescent="0.2">
      <c r="A155" s="43" t="s">
        <v>39</v>
      </c>
      <c r="B155" s="39">
        <v>1987</v>
      </c>
      <c r="C155" s="62">
        <v>6.5907172995780597E-2</v>
      </c>
      <c r="D155" s="39">
        <v>174</v>
      </c>
      <c r="E155" s="39">
        <v>3337.3735632183898</v>
      </c>
      <c r="F155" s="42">
        <v>205</v>
      </c>
      <c r="G155" s="41">
        <v>-26.1567317073171</v>
      </c>
      <c r="H155" s="51">
        <v>33.387312195121901</v>
      </c>
      <c r="I155" s="42"/>
      <c r="J155" s="39"/>
      <c r="K155" s="41"/>
      <c r="L155" s="51"/>
      <c r="M155" s="39"/>
      <c r="N155" s="39"/>
      <c r="O155" s="41"/>
      <c r="P155" s="51"/>
      <c r="Q155" s="39"/>
      <c r="R155" s="39"/>
      <c r="S155" s="41"/>
      <c r="T155" s="51"/>
      <c r="U155" s="39">
        <v>174</v>
      </c>
      <c r="V155" s="39">
        <v>127.40229885057499</v>
      </c>
      <c r="W155" s="41">
        <v>1.1930585365853701</v>
      </c>
      <c r="X155" s="51">
        <v>17.4703609756098</v>
      </c>
      <c r="Y155" s="39"/>
      <c r="Z155" s="40"/>
      <c r="AA155" s="40"/>
      <c r="AB155" s="51"/>
      <c r="AC155" s="42">
        <v>172</v>
      </c>
      <c r="AD155" s="41">
        <v>42.619186046511601</v>
      </c>
      <c r="AE155" s="40">
        <v>0.79556650246305505</v>
      </c>
      <c r="AF155" s="51">
        <v>14.029940886699499</v>
      </c>
    </row>
    <row r="156" spans="1:32" x14ac:dyDescent="0.2">
      <c r="A156" s="43" t="s">
        <v>39</v>
      </c>
      <c r="B156" s="39">
        <v>1988</v>
      </c>
      <c r="C156" s="62">
        <v>7.1614035087719297E-2</v>
      </c>
      <c r="D156" s="39">
        <v>221</v>
      </c>
      <c r="E156" s="39">
        <v>3380.7149321267002</v>
      </c>
      <c r="F156" s="42">
        <v>246</v>
      </c>
      <c r="G156" s="41">
        <v>-59.6348780487805</v>
      </c>
      <c r="H156" s="51">
        <v>33.538983739837398</v>
      </c>
      <c r="I156" s="42"/>
      <c r="J156" s="39"/>
      <c r="K156" s="41"/>
      <c r="L156" s="51"/>
      <c r="M156" s="39"/>
      <c r="N156" s="39"/>
      <c r="O156" s="41"/>
      <c r="P156" s="51"/>
      <c r="Q156" s="39"/>
      <c r="R156" s="39"/>
      <c r="S156" s="41"/>
      <c r="T156" s="51"/>
      <c r="U156" s="39">
        <v>221</v>
      </c>
      <c r="V156" s="39">
        <v>135.22171945701399</v>
      </c>
      <c r="W156" s="41">
        <v>1.6625203252032501</v>
      </c>
      <c r="X156" s="51">
        <v>17.395593495935</v>
      </c>
      <c r="Y156" s="39"/>
      <c r="Z156" s="40"/>
      <c r="AA156" s="40"/>
      <c r="AB156" s="51"/>
      <c r="AC156" s="42">
        <v>220</v>
      </c>
      <c r="AD156" s="41">
        <v>41.071363636363699</v>
      </c>
      <c r="AE156" s="40">
        <v>0.70460493827160497</v>
      </c>
      <c r="AF156" s="51">
        <v>14.2328806584362</v>
      </c>
    </row>
    <row r="157" spans="1:32" x14ac:dyDescent="0.2">
      <c r="A157" s="43" t="s">
        <v>39</v>
      </c>
      <c r="B157" s="39">
        <v>1989</v>
      </c>
      <c r="C157" s="62">
        <v>3.9107142857142903E-2</v>
      </c>
      <c r="D157" s="39">
        <v>183</v>
      </c>
      <c r="E157" s="39">
        <v>3479.8251366120198</v>
      </c>
      <c r="F157" s="42">
        <v>233</v>
      </c>
      <c r="G157" s="41">
        <v>-8.23442060085838</v>
      </c>
      <c r="H157" s="51">
        <v>31.129403433476401</v>
      </c>
      <c r="I157" s="42"/>
      <c r="J157" s="39"/>
      <c r="K157" s="41"/>
      <c r="L157" s="51"/>
      <c r="M157" s="39"/>
      <c r="N157" s="39"/>
      <c r="O157" s="41"/>
      <c r="P157" s="51"/>
      <c r="Q157" s="39"/>
      <c r="R157" s="39"/>
      <c r="S157" s="41"/>
      <c r="T157" s="51"/>
      <c r="U157" s="39">
        <v>183</v>
      </c>
      <c r="V157" s="39">
        <v>132.32786885245901</v>
      </c>
      <c r="W157" s="41">
        <v>1.46274248927039</v>
      </c>
      <c r="X157" s="51">
        <v>14.899017167382</v>
      </c>
      <c r="Y157" s="39"/>
      <c r="Z157" s="40"/>
      <c r="AA157" s="40"/>
      <c r="AB157" s="51"/>
      <c r="AC157" s="42">
        <v>182</v>
      </c>
      <c r="AD157" s="41">
        <v>39.061538461538497</v>
      </c>
      <c r="AE157" s="40">
        <v>0.56994323144104797</v>
      </c>
      <c r="AF157" s="51">
        <v>12.087980349345001</v>
      </c>
    </row>
    <row r="158" spans="1:32" x14ac:dyDescent="0.2">
      <c r="A158" s="43" t="s">
        <v>39</v>
      </c>
      <c r="B158" s="39">
        <v>1990</v>
      </c>
      <c r="C158" s="62">
        <v>0.115055762081784</v>
      </c>
      <c r="D158" s="39">
        <v>151</v>
      </c>
      <c r="E158" s="39">
        <v>3838.0264900662301</v>
      </c>
      <c r="F158" s="42">
        <v>194</v>
      </c>
      <c r="G158" s="41">
        <v>-96.331237113402096</v>
      </c>
      <c r="H158" s="51">
        <v>33.5090567010309</v>
      </c>
      <c r="I158" s="42"/>
      <c r="J158" s="39"/>
      <c r="K158" s="41"/>
      <c r="L158" s="51"/>
      <c r="M158" s="39"/>
      <c r="N158" s="39"/>
      <c r="O158" s="41"/>
      <c r="P158" s="51"/>
      <c r="Q158" s="39"/>
      <c r="R158" s="39"/>
      <c r="S158" s="41"/>
      <c r="T158" s="51"/>
      <c r="U158" s="39">
        <v>151</v>
      </c>
      <c r="V158" s="39">
        <v>140.98675496688699</v>
      </c>
      <c r="W158" s="41">
        <v>2.5694639175257699</v>
      </c>
      <c r="X158" s="51">
        <v>15.837474226804099</v>
      </c>
      <c r="Y158" s="39"/>
      <c r="Z158" s="40"/>
      <c r="AA158" s="40"/>
      <c r="AB158" s="51"/>
      <c r="AC158" s="42">
        <v>149</v>
      </c>
      <c r="AD158" s="41">
        <v>45.156375838926202</v>
      </c>
      <c r="AE158" s="40">
        <v>0.67130569948186503</v>
      </c>
      <c r="AF158" s="51">
        <v>12.9667357512953</v>
      </c>
    </row>
    <row r="159" spans="1:32" x14ac:dyDescent="0.2">
      <c r="A159" s="43" t="s">
        <v>39</v>
      </c>
      <c r="B159" s="39">
        <v>1991</v>
      </c>
      <c r="C159" s="62">
        <v>8.3846153846153904E-2</v>
      </c>
      <c r="D159" s="39">
        <v>164</v>
      </c>
      <c r="E159" s="39">
        <v>3802.60365853659</v>
      </c>
      <c r="F159" s="42">
        <v>214</v>
      </c>
      <c r="G159" s="41">
        <v>-104.36523364486</v>
      </c>
      <c r="H159" s="51">
        <v>34.394523364485998</v>
      </c>
      <c r="I159" s="42"/>
      <c r="J159" s="39"/>
      <c r="K159" s="41"/>
      <c r="L159" s="51"/>
      <c r="M159" s="39"/>
      <c r="N159" s="39"/>
      <c r="O159" s="41"/>
      <c r="P159" s="51"/>
      <c r="Q159" s="39"/>
      <c r="R159" s="39"/>
      <c r="S159" s="41"/>
      <c r="T159" s="51"/>
      <c r="U159" s="39">
        <v>164</v>
      </c>
      <c r="V159" s="39">
        <v>133.164634146341</v>
      </c>
      <c r="W159" s="41">
        <v>2.0779065420560698</v>
      </c>
      <c r="X159" s="51">
        <v>17.542897196261698</v>
      </c>
      <c r="Y159" s="39"/>
      <c r="Z159" s="40"/>
      <c r="AA159" s="40"/>
      <c r="AB159" s="51"/>
      <c r="AC159" s="42">
        <v>159</v>
      </c>
      <c r="AD159" s="41">
        <v>36.375471698113202</v>
      </c>
      <c r="AE159" s="40">
        <v>1.2227298578199099</v>
      </c>
      <c r="AF159" s="51">
        <v>15.6871611374408</v>
      </c>
    </row>
    <row r="160" spans="1:32" x14ac:dyDescent="0.2">
      <c r="A160" s="43" t="s">
        <v>39</v>
      </c>
      <c r="B160" s="39">
        <v>1992</v>
      </c>
      <c r="C160" s="62">
        <v>0.101741071428571</v>
      </c>
      <c r="D160" s="39">
        <v>214</v>
      </c>
      <c r="E160" s="39">
        <v>3793.4018691588799</v>
      </c>
      <c r="F160" s="42">
        <v>308</v>
      </c>
      <c r="G160" s="41">
        <v>-72.538831168831194</v>
      </c>
      <c r="H160" s="51">
        <v>32.945613636363603</v>
      </c>
      <c r="I160" s="42"/>
      <c r="J160" s="39"/>
      <c r="K160" s="41"/>
      <c r="L160" s="51"/>
      <c r="M160" s="39"/>
      <c r="N160" s="39"/>
      <c r="O160" s="41"/>
      <c r="P160" s="51"/>
      <c r="Q160" s="39"/>
      <c r="R160" s="39"/>
      <c r="S160" s="41"/>
      <c r="T160" s="51"/>
      <c r="U160" s="39">
        <v>214</v>
      </c>
      <c r="V160" s="39">
        <v>129.26635514018699</v>
      </c>
      <c r="W160" s="41">
        <v>1.0892500000000001</v>
      </c>
      <c r="X160" s="51">
        <v>17.221392857142899</v>
      </c>
      <c r="Y160" s="39"/>
      <c r="Z160" s="40"/>
      <c r="AA160" s="40"/>
      <c r="AB160" s="51"/>
      <c r="AC160" s="42">
        <v>212</v>
      </c>
      <c r="AD160" s="41">
        <v>38.638679245283001</v>
      </c>
      <c r="AE160" s="40">
        <v>1.3511827242524901</v>
      </c>
      <c r="AF160" s="51">
        <v>15.2853820598006</v>
      </c>
    </row>
    <row r="161" spans="1:32" x14ac:dyDescent="0.2">
      <c r="A161" s="43" t="s">
        <v>39</v>
      </c>
      <c r="B161" s="39">
        <v>1993</v>
      </c>
      <c r="C161" s="62">
        <v>9.5429864253393698E-2</v>
      </c>
      <c r="D161" s="39">
        <v>175</v>
      </c>
      <c r="E161" s="39">
        <v>3698.9428571428598</v>
      </c>
      <c r="F161" s="42">
        <v>276</v>
      </c>
      <c r="G161" s="41">
        <v>17.3226086956522</v>
      </c>
      <c r="H161" s="51">
        <v>27.379242753623199</v>
      </c>
      <c r="I161" s="42"/>
      <c r="J161" s="39"/>
      <c r="K161" s="41"/>
      <c r="L161" s="51"/>
      <c r="M161" s="39"/>
      <c r="N161" s="39"/>
      <c r="O161" s="41"/>
      <c r="P161" s="51"/>
      <c r="Q161" s="39"/>
      <c r="R161" s="39"/>
      <c r="S161" s="41"/>
      <c r="T161" s="51"/>
      <c r="U161" s="39">
        <v>175</v>
      </c>
      <c r="V161" s="39">
        <v>132.474285714286</v>
      </c>
      <c r="W161" s="41">
        <v>1.0613079710144899</v>
      </c>
      <c r="X161" s="51">
        <v>12.710105072463801</v>
      </c>
      <c r="Y161" s="39"/>
      <c r="Z161" s="40"/>
      <c r="AA161" s="40"/>
      <c r="AB161" s="51"/>
      <c r="AC161" s="42">
        <v>173</v>
      </c>
      <c r="AD161" s="41">
        <v>38.032369942196503</v>
      </c>
      <c r="AE161" s="40">
        <v>0.92518681318681395</v>
      </c>
      <c r="AF161" s="51">
        <v>9.8437040293040408</v>
      </c>
    </row>
    <row r="162" spans="1:32" x14ac:dyDescent="0.2">
      <c r="A162" s="43" t="s">
        <v>39</v>
      </c>
      <c r="B162" s="39">
        <v>1994</v>
      </c>
      <c r="C162" s="62">
        <v>0.35853300733496302</v>
      </c>
      <c r="D162" s="39">
        <v>151</v>
      </c>
      <c r="E162" s="39">
        <v>4275.3245033112598</v>
      </c>
      <c r="F162" s="42">
        <v>340</v>
      </c>
      <c r="G162" s="41">
        <v>8.8684705882353096</v>
      </c>
      <c r="H162" s="51">
        <v>30.560244117647098</v>
      </c>
      <c r="I162" s="42"/>
      <c r="J162" s="39"/>
      <c r="K162" s="41"/>
      <c r="L162" s="51"/>
      <c r="M162" s="39"/>
      <c r="N162" s="39"/>
      <c r="O162" s="41"/>
      <c r="P162" s="51"/>
      <c r="Q162" s="39"/>
      <c r="R162" s="39"/>
      <c r="S162" s="41"/>
      <c r="T162" s="51"/>
      <c r="U162" s="39">
        <v>151</v>
      </c>
      <c r="V162" s="39">
        <v>148.63576158940401</v>
      </c>
      <c r="W162" s="41">
        <v>4.1781499999999996</v>
      </c>
      <c r="X162" s="51">
        <v>16.865314705882302</v>
      </c>
      <c r="Y162" s="39"/>
      <c r="Z162" s="40"/>
      <c r="AA162" s="40"/>
      <c r="AB162" s="51"/>
      <c r="AC162" s="42">
        <v>146</v>
      </c>
      <c r="AD162" s="41">
        <v>44.296575342465701</v>
      </c>
      <c r="AE162" s="40">
        <v>1.5617278106508901</v>
      </c>
      <c r="AF162" s="51">
        <v>13.4396520710059</v>
      </c>
    </row>
    <row r="163" spans="1:32" x14ac:dyDescent="0.2">
      <c r="A163" s="43" t="s">
        <v>39</v>
      </c>
      <c r="B163" s="39">
        <v>1995</v>
      </c>
      <c r="C163" s="62">
        <v>1.0512574850299401</v>
      </c>
      <c r="D163" s="39">
        <v>142</v>
      </c>
      <c r="E163" s="39">
        <v>4732.6971830985904</v>
      </c>
      <c r="F163" s="42">
        <v>254</v>
      </c>
      <c r="G163" s="41">
        <v>12.0387007874016</v>
      </c>
      <c r="H163" s="51">
        <v>35.594425196850402</v>
      </c>
      <c r="I163" s="42"/>
      <c r="J163" s="39"/>
      <c r="K163" s="41"/>
      <c r="L163" s="51"/>
      <c r="M163" s="39"/>
      <c r="N163" s="39"/>
      <c r="O163" s="41"/>
      <c r="P163" s="51"/>
      <c r="Q163" s="39"/>
      <c r="R163" s="39"/>
      <c r="S163" s="41"/>
      <c r="T163" s="51"/>
      <c r="U163" s="39">
        <v>142</v>
      </c>
      <c r="V163" s="39">
        <v>151.57746478873199</v>
      </c>
      <c r="W163" s="41">
        <v>2.8010393700787399</v>
      </c>
      <c r="X163" s="51">
        <v>18.906405511810998</v>
      </c>
      <c r="Y163" s="39"/>
      <c r="Z163" s="40"/>
      <c r="AA163" s="40"/>
      <c r="AB163" s="51"/>
      <c r="AC163" s="42">
        <v>135</v>
      </c>
      <c r="AD163" s="41">
        <v>48.294074074074103</v>
      </c>
      <c r="AE163" s="40">
        <v>1.8436653061224499</v>
      </c>
      <c r="AF163" s="51">
        <v>16.255419591836699</v>
      </c>
    </row>
    <row r="164" spans="1:32" x14ac:dyDescent="0.2">
      <c r="A164" s="43" t="s">
        <v>39</v>
      </c>
      <c r="B164" s="39">
        <v>1996</v>
      </c>
      <c r="C164" s="62">
        <v>0.50698209718670095</v>
      </c>
      <c r="D164" s="39">
        <v>194</v>
      </c>
      <c r="E164" s="39">
        <v>4658.3917525773204</v>
      </c>
      <c r="F164" s="42">
        <v>309</v>
      </c>
      <c r="G164" s="41">
        <v>12.4671844660194</v>
      </c>
      <c r="H164" s="51">
        <v>33.124268608414198</v>
      </c>
      <c r="I164" s="42"/>
      <c r="J164" s="39"/>
      <c r="K164" s="41"/>
      <c r="L164" s="51"/>
      <c r="M164" s="39"/>
      <c r="N164" s="39"/>
      <c r="O164" s="41"/>
      <c r="P164" s="51"/>
      <c r="Q164" s="39"/>
      <c r="R164" s="39"/>
      <c r="S164" s="41"/>
      <c r="T164" s="51"/>
      <c r="U164" s="39">
        <v>194</v>
      </c>
      <c r="V164" s="39">
        <v>147.90721649484499</v>
      </c>
      <c r="W164" s="41">
        <v>0.82847077922078005</v>
      </c>
      <c r="X164" s="51">
        <v>17.086094155844201</v>
      </c>
      <c r="Y164" s="39"/>
      <c r="Z164" s="40"/>
      <c r="AA164" s="40"/>
      <c r="AB164" s="51"/>
      <c r="AC164" s="42">
        <v>189</v>
      </c>
      <c r="AD164" s="41">
        <v>42.715343915343901</v>
      </c>
      <c r="AE164" s="40">
        <v>1.71229702970297</v>
      </c>
      <c r="AF164" s="51">
        <v>14.706843564356401</v>
      </c>
    </row>
    <row r="165" spans="1:32" x14ac:dyDescent="0.2">
      <c r="A165" s="43" t="s">
        <v>39</v>
      </c>
      <c r="B165" s="39">
        <v>1997</v>
      </c>
      <c r="C165" s="62">
        <v>0.27165562913907298</v>
      </c>
      <c r="D165" s="39">
        <v>190</v>
      </c>
      <c r="E165" s="39">
        <v>4638.8947368421104</v>
      </c>
      <c r="F165" s="42">
        <v>328</v>
      </c>
      <c r="G165" s="41">
        <v>33.188932926829303</v>
      </c>
      <c r="H165" s="51">
        <v>31.602884146341498</v>
      </c>
      <c r="I165" s="42"/>
      <c r="J165" s="39"/>
      <c r="K165" s="41"/>
      <c r="L165" s="51"/>
      <c r="M165" s="39"/>
      <c r="N165" s="39"/>
      <c r="O165" s="41"/>
      <c r="P165" s="51"/>
      <c r="Q165" s="39"/>
      <c r="R165" s="39"/>
      <c r="S165" s="41"/>
      <c r="T165" s="51"/>
      <c r="U165" s="39">
        <v>190</v>
      </c>
      <c r="V165" s="39">
        <v>149.47368421052599</v>
      </c>
      <c r="W165" s="41">
        <v>1.4254634146341501</v>
      </c>
      <c r="X165" s="51">
        <v>15.8795518292683</v>
      </c>
      <c r="Y165" s="39"/>
      <c r="Z165" s="40"/>
      <c r="AA165" s="40"/>
      <c r="AB165" s="51"/>
      <c r="AC165" s="42">
        <v>188</v>
      </c>
      <c r="AD165" s="41">
        <v>51.927127659574502</v>
      </c>
      <c r="AE165" s="40">
        <v>1.7581076923076899</v>
      </c>
      <c r="AF165" s="51">
        <v>13.2381686153846</v>
      </c>
    </row>
    <row r="166" spans="1:32" x14ac:dyDescent="0.2">
      <c r="A166" s="43" t="s">
        <v>39</v>
      </c>
      <c r="B166" s="39">
        <v>1998</v>
      </c>
      <c r="C166" s="62">
        <v>0.55951851851851797</v>
      </c>
      <c r="D166" s="39">
        <v>242</v>
      </c>
      <c r="E166" s="39">
        <v>4713.3057851239701</v>
      </c>
      <c r="F166" s="42">
        <v>377</v>
      </c>
      <c r="G166" s="41">
        <v>107.464880636605</v>
      </c>
      <c r="H166" s="51">
        <v>33.643824933687</v>
      </c>
      <c r="I166" s="42"/>
      <c r="J166" s="39"/>
      <c r="K166" s="41"/>
      <c r="L166" s="51"/>
      <c r="M166" s="39"/>
      <c r="N166" s="39"/>
      <c r="O166" s="41"/>
      <c r="P166" s="51"/>
      <c r="Q166" s="39"/>
      <c r="R166" s="39"/>
      <c r="S166" s="41"/>
      <c r="T166" s="51"/>
      <c r="U166" s="39">
        <v>242</v>
      </c>
      <c r="V166" s="39">
        <v>161.19008264462801</v>
      </c>
      <c r="W166" s="41">
        <v>2.4447845744680898</v>
      </c>
      <c r="X166" s="51">
        <v>17.227664893617</v>
      </c>
      <c r="Y166" s="39"/>
      <c r="Z166" s="40"/>
      <c r="AA166" s="40"/>
      <c r="AB166" s="51"/>
      <c r="AC166" s="42">
        <v>241</v>
      </c>
      <c r="AD166" s="41">
        <v>51.118257261410797</v>
      </c>
      <c r="AE166" s="40">
        <v>1.8897204301075301</v>
      </c>
      <c r="AF166" s="51">
        <v>14.7697862903226</v>
      </c>
    </row>
    <row r="167" spans="1:32" x14ac:dyDescent="0.2">
      <c r="A167" s="43" t="s">
        <v>39</v>
      </c>
      <c r="B167" s="39">
        <v>1999</v>
      </c>
      <c r="C167" s="62">
        <v>0.56871541501976197</v>
      </c>
      <c r="D167" s="39">
        <v>202</v>
      </c>
      <c r="E167" s="39">
        <v>4599.91089108911</v>
      </c>
      <c r="F167" s="42">
        <v>363</v>
      </c>
      <c r="G167" s="41">
        <v>151.799008264463</v>
      </c>
      <c r="H167" s="51">
        <v>31.715344352617102</v>
      </c>
      <c r="I167" s="42"/>
      <c r="J167" s="39"/>
      <c r="K167" s="41"/>
      <c r="L167" s="51"/>
      <c r="M167" s="39"/>
      <c r="N167" s="39"/>
      <c r="O167" s="41"/>
      <c r="P167" s="51"/>
      <c r="Q167" s="39"/>
      <c r="R167" s="39"/>
      <c r="S167" s="41"/>
      <c r="T167" s="51"/>
      <c r="U167" s="39">
        <v>202</v>
      </c>
      <c r="V167" s="39">
        <v>152.48514851485101</v>
      </c>
      <c r="W167" s="41">
        <v>2.7468467966573802</v>
      </c>
      <c r="X167" s="51">
        <v>16.719206128133699</v>
      </c>
      <c r="Y167" s="39"/>
      <c r="Z167" s="40"/>
      <c r="AA167" s="40"/>
      <c r="AB167" s="51"/>
      <c r="AC167" s="42">
        <v>201</v>
      </c>
      <c r="AD167" s="41">
        <v>49.3786069651742</v>
      </c>
      <c r="AE167" s="40">
        <v>1.6537675070028</v>
      </c>
      <c r="AF167" s="51">
        <v>14.242907282913199</v>
      </c>
    </row>
    <row r="168" spans="1:32" x14ac:dyDescent="0.2">
      <c r="A168" s="43" t="s">
        <v>39</v>
      </c>
      <c r="B168" s="39">
        <v>2000</v>
      </c>
      <c r="C168" s="62">
        <v>0.69169312169312203</v>
      </c>
      <c r="D168" s="39">
        <v>285</v>
      </c>
      <c r="E168" s="39">
        <v>4284.3929824561401</v>
      </c>
      <c r="F168" s="42">
        <v>407</v>
      </c>
      <c r="G168" s="41">
        <v>134.71117936117901</v>
      </c>
      <c r="H168" s="51">
        <v>32.502024570024602</v>
      </c>
      <c r="I168" s="42"/>
      <c r="J168" s="39"/>
      <c r="K168" s="41"/>
      <c r="L168" s="51"/>
      <c r="M168" s="39"/>
      <c r="N168" s="39"/>
      <c r="O168" s="41"/>
      <c r="P168" s="51"/>
      <c r="Q168" s="39"/>
      <c r="R168" s="39"/>
      <c r="S168" s="41"/>
      <c r="T168" s="51"/>
      <c r="U168" s="39">
        <v>285</v>
      </c>
      <c r="V168" s="39">
        <v>159.31929824561399</v>
      </c>
      <c r="W168" s="41">
        <v>1.58398771498772</v>
      </c>
      <c r="X168" s="51">
        <v>15.893257985258</v>
      </c>
      <c r="Y168" s="39"/>
      <c r="Z168" s="40"/>
      <c r="AA168" s="40"/>
      <c r="AB168" s="51"/>
      <c r="AC168" s="42">
        <v>281</v>
      </c>
      <c r="AD168" s="41">
        <v>50.072597864768703</v>
      </c>
      <c r="AE168" s="40">
        <v>1.3456370370370401</v>
      </c>
      <c r="AF168" s="51">
        <v>13.8012738271605</v>
      </c>
    </row>
    <row r="169" spans="1:32" x14ac:dyDescent="0.2">
      <c r="A169" s="43" t="s">
        <v>39</v>
      </c>
      <c r="B169" s="39">
        <v>2001</v>
      </c>
      <c r="C169" s="62">
        <v>0.39406548431104998</v>
      </c>
      <c r="D169" s="39">
        <v>355</v>
      </c>
      <c r="E169" s="39">
        <v>4243.6507042253497</v>
      </c>
      <c r="F169" s="42">
        <v>485</v>
      </c>
      <c r="G169" s="41">
        <v>132.690721649485</v>
      </c>
      <c r="H169" s="51">
        <v>32.361901030927797</v>
      </c>
      <c r="I169" s="42"/>
      <c r="J169" s="39"/>
      <c r="K169" s="41"/>
      <c r="L169" s="51"/>
      <c r="M169" s="39"/>
      <c r="N169" s="39"/>
      <c r="O169" s="41"/>
      <c r="P169" s="51"/>
      <c r="Q169" s="39"/>
      <c r="R169" s="39"/>
      <c r="S169" s="41"/>
      <c r="T169" s="51"/>
      <c r="U169" s="39">
        <v>355</v>
      </c>
      <c r="V169" s="39">
        <v>165.118309859155</v>
      </c>
      <c r="W169" s="41">
        <v>2.0650494845360798</v>
      </c>
      <c r="X169" s="51">
        <v>15.639175257731999</v>
      </c>
      <c r="Y169" s="39"/>
      <c r="Z169" s="40"/>
      <c r="AA169" s="40"/>
      <c r="AB169" s="51"/>
      <c r="AC169" s="42">
        <v>354</v>
      </c>
      <c r="AD169" s="41">
        <v>40.735310734463297</v>
      </c>
      <c r="AE169" s="40">
        <v>0.93023602484472001</v>
      </c>
      <c r="AF169" s="51">
        <v>13.9887658385093</v>
      </c>
    </row>
    <row r="170" spans="1:32" x14ac:dyDescent="0.2">
      <c r="A170" s="43" t="s">
        <v>39</v>
      </c>
      <c r="B170" s="39">
        <v>2002</v>
      </c>
      <c r="C170" s="62">
        <v>0.39362913907284802</v>
      </c>
      <c r="D170" s="39">
        <v>313</v>
      </c>
      <c r="E170" s="39">
        <v>4324.3801916932898</v>
      </c>
      <c r="F170" s="42">
        <v>449</v>
      </c>
      <c r="G170" s="41">
        <v>86.466926503340801</v>
      </c>
      <c r="H170" s="51">
        <v>33.624093541202697</v>
      </c>
      <c r="I170" s="42"/>
      <c r="J170" s="39"/>
      <c r="K170" s="41"/>
      <c r="L170" s="51"/>
      <c r="M170" s="39"/>
      <c r="N170" s="39"/>
      <c r="O170" s="41"/>
      <c r="P170" s="51"/>
      <c r="Q170" s="39"/>
      <c r="R170" s="39"/>
      <c r="S170" s="41"/>
      <c r="T170" s="51"/>
      <c r="U170" s="39">
        <v>313</v>
      </c>
      <c r="V170" s="39">
        <v>160.099041533546</v>
      </c>
      <c r="W170" s="41">
        <v>2.7237973273942102</v>
      </c>
      <c r="X170" s="51">
        <v>16.484249443207101</v>
      </c>
      <c r="Y170" s="39"/>
      <c r="Z170" s="40"/>
      <c r="AA170" s="40"/>
      <c r="AB170" s="51"/>
      <c r="AC170" s="42">
        <v>309</v>
      </c>
      <c r="AD170" s="41">
        <v>40.522977346278303</v>
      </c>
      <c r="AE170" s="40">
        <v>1.02980182232346</v>
      </c>
      <c r="AF170" s="51">
        <v>14.6944505694761</v>
      </c>
    </row>
    <row r="171" spans="1:32" x14ac:dyDescent="0.2">
      <c r="A171" s="43" t="s">
        <v>39</v>
      </c>
      <c r="B171" s="39">
        <v>2003</v>
      </c>
      <c r="C171" s="62">
        <v>0.39562410329985598</v>
      </c>
      <c r="D171" s="39">
        <v>288</v>
      </c>
      <c r="E171" s="39">
        <v>4487.3402777777801</v>
      </c>
      <c r="F171" s="42">
        <v>449</v>
      </c>
      <c r="G171" s="41">
        <v>144.007661469933</v>
      </c>
      <c r="H171" s="51">
        <v>31.572628062360799</v>
      </c>
      <c r="I171" s="42"/>
      <c r="J171" s="39"/>
      <c r="K171" s="41"/>
      <c r="L171" s="51"/>
      <c r="M171" s="39"/>
      <c r="N171" s="39"/>
      <c r="O171" s="41"/>
      <c r="P171" s="51"/>
      <c r="Q171" s="39"/>
      <c r="R171" s="39"/>
      <c r="S171" s="41"/>
      <c r="T171" s="51"/>
      <c r="U171" s="39">
        <v>288</v>
      </c>
      <c r="V171" s="39">
        <v>160.895833333333</v>
      </c>
      <c r="W171" s="41">
        <v>2.1210825892857099</v>
      </c>
      <c r="X171" s="51">
        <v>15.3560825892857</v>
      </c>
      <c r="Y171" s="39"/>
      <c r="Z171" s="40"/>
      <c r="AA171" s="40"/>
      <c r="AB171" s="51"/>
      <c r="AC171" s="42">
        <v>280</v>
      </c>
      <c r="AD171" s="41">
        <v>38.150714285714301</v>
      </c>
      <c r="AE171" s="40">
        <v>0.98693002257336304</v>
      </c>
      <c r="AF171" s="51">
        <v>13.9286241534989</v>
      </c>
    </row>
    <row r="172" spans="1:32" x14ac:dyDescent="0.2">
      <c r="A172" s="43" t="s">
        <v>39</v>
      </c>
      <c r="B172" s="39">
        <v>2004</v>
      </c>
      <c r="C172" s="62">
        <v>0.91107305936073002</v>
      </c>
      <c r="D172" s="39">
        <v>392</v>
      </c>
      <c r="E172" s="39">
        <v>4659.8239795918398</v>
      </c>
      <c r="F172" s="42">
        <v>624</v>
      </c>
      <c r="G172" s="41">
        <v>213.69677884615399</v>
      </c>
      <c r="H172" s="51">
        <v>33.616193910256499</v>
      </c>
      <c r="I172" s="42"/>
      <c r="J172" s="39"/>
      <c r="K172" s="41"/>
      <c r="L172" s="51"/>
      <c r="M172" s="39"/>
      <c r="N172" s="39"/>
      <c r="O172" s="41"/>
      <c r="P172" s="51"/>
      <c r="Q172" s="39"/>
      <c r="R172" s="39"/>
      <c r="S172" s="41"/>
      <c r="T172" s="51"/>
      <c r="U172" s="39">
        <v>392</v>
      </c>
      <c r="V172" s="39">
        <v>165.683673469388</v>
      </c>
      <c r="W172" s="41">
        <v>2.58776282051282</v>
      </c>
      <c r="X172" s="51">
        <v>16.874451923076901</v>
      </c>
      <c r="Y172" s="39"/>
      <c r="Z172" s="40"/>
      <c r="AA172" s="40"/>
      <c r="AB172" s="51"/>
      <c r="AC172" s="42">
        <v>384</v>
      </c>
      <c r="AD172" s="41">
        <v>40.37890625</v>
      </c>
      <c r="AE172" s="40">
        <v>1.63360162601626</v>
      </c>
      <c r="AF172" s="51">
        <v>15.663110894309</v>
      </c>
    </row>
    <row r="173" spans="1:32" x14ac:dyDescent="0.2">
      <c r="A173" s="43" t="s">
        <v>39</v>
      </c>
      <c r="B173" s="39">
        <v>2005</v>
      </c>
      <c r="C173" s="62">
        <v>0.59227733934611004</v>
      </c>
      <c r="D173" s="39">
        <v>375</v>
      </c>
      <c r="E173" s="39">
        <v>4644.1706666666696</v>
      </c>
      <c r="F173" s="42">
        <v>646</v>
      </c>
      <c r="G173" s="41">
        <v>181.57386996904</v>
      </c>
      <c r="H173" s="51">
        <v>32.232919504644002</v>
      </c>
      <c r="I173" s="42"/>
      <c r="J173" s="39"/>
      <c r="K173" s="41"/>
      <c r="L173" s="51"/>
      <c r="M173" s="39"/>
      <c r="N173" s="39"/>
      <c r="O173" s="41"/>
      <c r="P173" s="51"/>
      <c r="Q173" s="39"/>
      <c r="R173" s="39"/>
      <c r="S173" s="41"/>
      <c r="T173" s="51"/>
      <c r="U173" s="39">
        <v>375</v>
      </c>
      <c r="V173" s="39">
        <v>167.309333333333</v>
      </c>
      <c r="W173" s="41">
        <v>2.5113018575851398</v>
      </c>
      <c r="X173" s="51">
        <v>16.095356037151699</v>
      </c>
      <c r="Y173" s="39"/>
      <c r="Z173" s="40"/>
      <c r="AA173" s="40"/>
      <c r="AB173" s="51"/>
      <c r="AC173" s="42">
        <v>363</v>
      </c>
      <c r="AD173" s="41">
        <v>45.678512396694202</v>
      </c>
      <c r="AE173" s="40">
        <v>1.87565566037736</v>
      </c>
      <c r="AF173" s="51">
        <v>14.196505660377399</v>
      </c>
    </row>
    <row r="174" spans="1:32" x14ac:dyDescent="0.2">
      <c r="A174" s="43" t="s">
        <v>39</v>
      </c>
      <c r="B174" s="39">
        <v>2006</v>
      </c>
      <c r="C174" s="62">
        <v>0.65774665042630898</v>
      </c>
      <c r="D174" s="39">
        <v>340</v>
      </c>
      <c r="E174" s="39">
        <v>4363.6000000000004</v>
      </c>
      <c r="F174" s="42">
        <v>570</v>
      </c>
      <c r="G174" s="41">
        <v>205.51084210526301</v>
      </c>
      <c r="H174" s="51">
        <v>31.758784210526301</v>
      </c>
      <c r="I174" s="42"/>
      <c r="J174" s="39"/>
      <c r="K174" s="41"/>
      <c r="L174" s="51"/>
      <c r="M174" s="39"/>
      <c r="N174" s="39"/>
      <c r="O174" s="41"/>
      <c r="P174" s="51"/>
      <c r="Q174" s="39"/>
      <c r="R174" s="39"/>
      <c r="S174" s="41"/>
      <c r="T174" s="51"/>
      <c r="U174" s="39">
        <v>340</v>
      </c>
      <c r="V174" s="39">
        <v>160.208823529412</v>
      </c>
      <c r="W174" s="41">
        <v>1.84353778558875</v>
      </c>
      <c r="X174" s="51">
        <v>15.5686590509666</v>
      </c>
      <c r="Y174" s="39"/>
      <c r="Z174" s="40"/>
      <c r="AA174" s="40"/>
      <c r="AB174" s="51"/>
      <c r="AC174" s="42">
        <v>330</v>
      </c>
      <c r="AD174" s="41">
        <v>45.621515151515197</v>
      </c>
      <c r="AE174" s="40">
        <v>2.6317607913669101</v>
      </c>
      <c r="AF174" s="51">
        <v>13.485607194244601</v>
      </c>
    </row>
    <row r="175" spans="1:32" x14ac:dyDescent="0.2">
      <c r="A175" s="43" t="s">
        <v>39</v>
      </c>
      <c r="B175" s="39">
        <v>2007</v>
      </c>
      <c r="C175" s="62">
        <v>0.41650067294750998</v>
      </c>
      <c r="D175" s="39">
        <v>307</v>
      </c>
      <c r="E175" s="39">
        <v>4097.3355048859903</v>
      </c>
      <c r="F175" s="42">
        <v>501</v>
      </c>
      <c r="G175" s="41">
        <v>155.310618762475</v>
      </c>
      <c r="H175" s="51">
        <v>30.444720558882199</v>
      </c>
      <c r="I175" s="42"/>
      <c r="J175" s="39"/>
      <c r="K175" s="41"/>
      <c r="L175" s="51"/>
      <c r="M175" s="39"/>
      <c r="N175" s="39"/>
      <c r="O175" s="41"/>
      <c r="P175" s="51"/>
      <c r="Q175" s="39"/>
      <c r="R175" s="39"/>
      <c r="S175" s="41"/>
      <c r="T175" s="51"/>
      <c r="U175" s="39">
        <v>307</v>
      </c>
      <c r="V175" s="39">
        <v>157.009771986971</v>
      </c>
      <c r="W175" s="41">
        <v>1.2944391217564899</v>
      </c>
      <c r="X175" s="51">
        <v>14.398946107784401</v>
      </c>
      <c r="Y175" s="39"/>
      <c r="Z175" s="40"/>
      <c r="AA175" s="40"/>
      <c r="AB175" s="51"/>
      <c r="AC175" s="42">
        <v>297</v>
      </c>
      <c r="AD175" s="41">
        <v>41.509090909090901</v>
      </c>
      <c r="AE175" s="40">
        <v>2.1095548780487801</v>
      </c>
      <c r="AF175" s="51">
        <v>12.5462790650407</v>
      </c>
    </row>
    <row r="176" spans="1:32" x14ac:dyDescent="0.2">
      <c r="A176" s="43" t="s">
        <v>39</v>
      </c>
      <c r="B176" s="39">
        <v>2008</v>
      </c>
      <c r="C176" s="62">
        <v>0.63749999999999996</v>
      </c>
      <c r="D176" s="39">
        <v>361</v>
      </c>
      <c r="E176" s="39">
        <v>4392.9085872576197</v>
      </c>
      <c r="F176" s="42">
        <v>678</v>
      </c>
      <c r="G176" s="41">
        <v>171.11871681416</v>
      </c>
      <c r="H176" s="51">
        <v>29.018616519174</v>
      </c>
      <c r="I176" s="42"/>
      <c r="J176" s="39"/>
      <c r="K176" s="41"/>
      <c r="L176" s="51"/>
      <c r="M176" s="39"/>
      <c r="N176" s="39"/>
      <c r="O176" s="41"/>
      <c r="P176" s="51"/>
      <c r="Q176" s="39"/>
      <c r="R176" s="39"/>
      <c r="S176" s="41"/>
      <c r="T176" s="51"/>
      <c r="U176" s="39">
        <v>361</v>
      </c>
      <c r="V176" s="39">
        <v>162.99168975069301</v>
      </c>
      <c r="W176" s="41">
        <v>1.8951106194690299</v>
      </c>
      <c r="X176" s="51">
        <v>13.747986725663701</v>
      </c>
      <c r="Y176" s="39"/>
      <c r="Z176" s="40"/>
      <c r="AA176" s="40"/>
      <c r="AB176" s="51"/>
      <c r="AC176" s="42">
        <v>351</v>
      </c>
      <c r="AD176" s="41">
        <v>39.4837606837607</v>
      </c>
      <c r="AE176" s="40">
        <v>2.1384692653673198</v>
      </c>
      <c r="AF176" s="51">
        <v>12.442707796102001</v>
      </c>
    </row>
    <row r="177" spans="1:32" x14ac:dyDescent="0.2">
      <c r="A177" s="43" t="s">
        <v>39</v>
      </c>
      <c r="B177" s="39">
        <v>2009</v>
      </c>
      <c r="C177" s="62">
        <v>0.44299024918743302</v>
      </c>
      <c r="D177" s="39">
        <v>399</v>
      </c>
      <c r="E177" s="39">
        <v>4262.3358395989999</v>
      </c>
      <c r="F177" s="42">
        <v>688</v>
      </c>
      <c r="G177" s="41">
        <v>147.477412790698</v>
      </c>
      <c r="H177" s="51">
        <v>27.849264534883702</v>
      </c>
      <c r="I177" s="42"/>
      <c r="J177" s="39"/>
      <c r="K177" s="41"/>
      <c r="L177" s="51"/>
      <c r="M177" s="39"/>
      <c r="N177" s="39"/>
      <c r="O177" s="41"/>
      <c r="P177" s="51"/>
      <c r="Q177" s="39"/>
      <c r="R177" s="39"/>
      <c r="S177" s="41"/>
      <c r="T177" s="51"/>
      <c r="U177" s="39">
        <v>399</v>
      </c>
      <c r="V177" s="39">
        <v>154.42606516290701</v>
      </c>
      <c r="W177" s="41">
        <v>1.6474483260553101</v>
      </c>
      <c r="X177" s="51">
        <v>12.322625909752499</v>
      </c>
      <c r="Y177" s="39"/>
      <c r="Z177" s="40"/>
      <c r="AA177" s="40"/>
      <c r="AB177" s="51"/>
      <c r="AC177" s="42">
        <v>392</v>
      </c>
      <c r="AD177" s="41">
        <v>34.799744897959201</v>
      </c>
      <c r="AE177" s="40">
        <v>1.2514188790560501</v>
      </c>
      <c r="AF177" s="51">
        <v>10.6637575221239</v>
      </c>
    </row>
    <row r="178" spans="1:32" x14ac:dyDescent="0.2">
      <c r="A178" s="43" t="s">
        <v>39</v>
      </c>
      <c r="B178" s="39">
        <v>2010</v>
      </c>
      <c r="C178" s="62">
        <v>0.44210779595765198</v>
      </c>
      <c r="D178" s="39">
        <v>381</v>
      </c>
      <c r="E178" s="39">
        <v>4403.4593175852997</v>
      </c>
      <c r="F178" s="42">
        <v>614</v>
      </c>
      <c r="G178" s="41">
        <v>149.425700325733</v>
      </c>
      <c r="H178" s="51">
        <v>28.273462540716601</v>
      </c>
      <c r="I178" s="42"/>
      <c r="J178" s="39"/>
      <c r="K178" s="41"/>
      <c r="L178" s="51"/>
      <c r="M178" s="39"/>
      <c r="N178" s="39"/>
      <c r="O178" s="41"/>
      <c r="P178" s="51"/>
      <c r="Q178" s="39"/>
      <c r="R178" s="39"/>
      <c r="S178" s="41"/>
      <c r="T178" s="51"/>
      <c r="U178" s="39">
        <v>381</v>
      </c>
      <c r="V178" s="39">
        <v>149.29658792650901</v>
      </c>
      <c r="W178" s="41">
        <v>1.44271824104234</v>
      </c>
      <c r="X178" s="51">
        <v>12.835289902280101</v>
      </c>
      <c r="Y178" s="39"/>
      <c r="Z178" s="40"/>
      <c r="AA178" s="40"/>
      <c r="AB178" s="51"/>
      <c r="AC178" s="42">
        <v>363</v>
      </c>
      <c r="AD178" s="41">
        <v>35.307713498622597</v>
      </c>
      <c r="AE178" s="40">
        <v>0.4157728026534</v>
      </c>
      <c r="AF178" s="51">
        <v>10.334566666666699</v>
      </c>
    </row>
    <row r="179" spans="1:32" x14ac:dyDescent="0.2">
      <c r="A179" s="43" t="s">
        <v>39</v>
      </c>
      <c r="B179" s="39">
        <v>2011</v>
      </c>
      <c r="C179" s="62">
        <v>0.44516506922257698</v>
      </c>
      <c r="D179" s="39">
        <v>329</v>
      </c>
      <c r="E179" s="39">
        <v>4365.7537993920996</v>
      </c>
      <c r="F179" s="42">
        <v>693</v>
      </c>
      <c r="G179" s="41">
        <v>185.821053391053</v>
      </c>
      <c r="H179" s="51">
        <v>25.831575757575798</v>
      </c>
      <c r="I179" s="42"/>
      <c r="J179" s="39"/>
      <c r="K179" s="41"/>
      <c r="L179" s="51"/>
      <c r="M179" s="39"/>
      <c r="N179" s="39"/>
      <c r="O179" s="41"/>
      <c r="P179" s="51"/>
      <c r="Q179" s="39"/>
      <c r="R179" s="39"/>
      <c r="S179" s="41"/>
      <c r="T179" s="51"/>
      <c r="U179" s="39">
        <v>329</v>
      </c>
      <c r="V179" s="39">
        <v>158.00607902735601</v>
      </c>
      <c r="W179" s="41">
        <v>1.9573448773448801</v>
      </c>
      <c r="X179" s="51">
        <v>11.8631976911977</v>
      </c>
      <c r="Y179" s="39"/>
      <c r="Z179" s="40"/>
      <c r="AA179" s="40"/>
      <c r="AB179" s="51"/>
      <c r="AC179" s="42">
        <v>325</v>
      </c>
      <c r="AD179" s="41">
        <v>29.170153846153799</v>
      </c>
      <c r="AE179" s="40">
        <v>-0.28758840579710199</v>
      </c>
      <c r="AF179" s="51">
        <v>10.654811884058001</v>
      </c>
    </row>
    <row r="180" spans="1:32" x14ac:dyDescent="0.2">
      <c r="A180" s="43" t="s">
        <v>39</v>
      </c>
      <c r="B180" s="39">
        <v>2012</v>
      </c>
      <c r="C180" s="62">
        <v>0.34794844253490897</v>
      </c>
      <c r="D180" s="39">
        <v>347</v>
      </c>
      <c r="E180" s="39">
        <v>4370.0259365994198</v>
      </c>
      <c r="F180" s="42">
        <v>667</v>
      </c>
      <c r="G180" s="41">
        <v>165.41982008995501</v>
      </c>
      <c r="H180" s="51">
        <v>24.272071964018</v>
      </c>
      <c r="I180" s="42">
        <v>58</v>
      </c>
      <c r="J180" s="39">
        <v>186.20689655172399</v>
      </c>
      <c r="K180" s="41">
        <v>-1.7728249158249201</v>
      </c>
      <c r="L180" s="51">
        <v>6.9796700336700299</v>
      </c>
      <c r="M180" s="39">
        <v>58</v>
      </c>
      <c r="N180" s="39">
        <v>175.89655172413799</v>
      </c>
      <c r="O180" s="41">
        <v>0.12834306569343101</v>
      </c>
      <c r="P180" s="51">
        <v>5.7103503649635003</v>
      </c>
      <c r="Q180" s="39">
        <v>58</v>
      </c>
      <c r="R180" s="39">
        <v>643.32758620689697</v>
      </c>
      <c r="S180" s="41">
        <v>-0.18033333333333401</v>
      </c>
      <c r="T180" s="51">
        <v>5.1226434108527199</v>
      </c>
      <c r="U180" s="39">
        <v>347</v>
      </c>
      <c r="V180" s="39">
        <v>144.07204610951001</v>
      </c>
      <c r="W180" s="41">
        <v>1.42899850074963</v>
      </c>
      <c r="X180" s="51">
        <v>9.8673013493253308</v>
      </c>
      <c r="Y180" s="39"/>
      <c r="Z180" s="40"/>
      <c r="AA180" s="40"/>
      <c r="AB180" s="51"/>
      <c r="AC180" s="42">
        <v>345</v>
      </c>
      <c r="AD180" s="41">
        <v>28.2776811594203</v>
      </c>
      <c r="AE180" s="40">
        <v>-1.0053478915662699</v>
      </c>
      <c r="AF180" s="51">
        <v>8.5898408132529909</v>
      </c>
    </row>
    <row r="181" spans="1:32" x14ac:dyDescent="0.2">
      <c r="A181" s="43" t="s">
        <v>39</v>
      </c>
      <c r="B181" s="39">
        <v>2013</v>
      </c>
      <c r="C181" s="62">
        <v>0.32461063040791099</v>
      </c>
      <c r="D181" s="39">
        <v>249</v>
      </c>
      <c r="E181" s="39">
        <v>4418.1164658634498</v>
      </c>
      <c r="F181" s="42">
        <v>511</v>
      </c>
      <c r="G181" s="41">
        <v>197.119960861057</v>
      </c>
      <c r="H181" s="51">
        <v>24.200729941291598</v>
      </c>
      <c r="I181" s="42"/>
      <c r="J181" s="39"/>
      <c r="K181" s="41"/>
      <c r="L181" s="51"/>
      <c r="M181" s="39"/>
      <c r="N181" s="39"/>
      <c r="O181" s="41"/>
      <c r="P181" s="51"/>
      <c r="Q181" s="39"/>
      <c r="R181" s="39"/>
      <c r="S181" s="41"/>
      <c r="T181" s="51"/>
      <c r="U181" s="39">
        <v>249</v>
      </c>
      <c r="V181" s="39">
        <v>156.20080321285101</v>
      </c>
      <c r="W181" s="41">
        <v>1.06378039215686</v>
      </c>
      <c r="X181" s="51">
        <v>10.0056490196078</v>
      </c>
      <c r="Y181" s="39"/>
      <c r="Z181" s="40"/>
      <c r="AA181" s="40"/>
      <c r="AB181" s="51"/>
      <c r="AC181" s="42">
        <v>245</v>
      </c>
      <c r="AD181" s="41">
        <v>25.0502040816326</v>
      </c>
      <c r="AE181" s="40">
        <v>-2.26834774066797</v>
      </c>
      <c r="AF181" s="51">
        <v>8.4219078585461702</v>
      </c>
    </row>
    <row r="182" spans="1:32" x14ac:dyDescent="0.2">
      <c r="A182" s="43" t="s">
        <v>39</v>
      </c>
      <c r="B182" s="39">
        <v>2014</v>
      </c>
      <c r="C182" s="62">
        <v>0.28278364116095001</v>
      </c>
      <c r="D182" s="39">
        <v>207</v>
      </c>
      <c r="E182" s="39">
        <v>4361.3381642512104</v>
      </c>
      <c r="F182" s="42">
        <v>498</v>
      </c>
      <c r="G182" s="41">
        <v>207.43014056224899</v>
      </c>
      <c r="H182" s="51">
        <v>20.386612449799198</v>
      </c>
      <c r="I182" s="42"/>
      <c r="J182" s="39"/>
      <c r="K182" s="41"/>
      <c r="L182" s="51"/>
      <c r="M182" s="39"/>
      <c r="N182" s="39"/>
      <c r="O182" s="41"/>
      <c r="P182" s="51"/>
      <c r="Q182" s="39"/>
      <c r="R182" s="39"/>
      <c r="S182" s="41"/>
      <c r="T182" s="51"/>
      <c r="U182" s="39">
        <v>207</v>
      </c>
      <c r="V182" s="39">
        <v>141.333333333333</v>
      </c>
      <c r="W182" s="41">
        <v>0.98507831325301198</v>
      </c>
      <c r="X182" s="51">
        <v>8.3205441767068304</v>
      </c>
      <c r="Y182" s="39"/>
      <c r="Z182" s="40"/>
      <c r="AA182" s="40"/>
      <c r="AB182" s="51"/>
      <c r="AC182" s="42">
        <v>184</v>
      </c>
      <c r="AD182" s="41">
        <v>24.0298913043478</v>
      </c>
      <c r="AE182" s="40">
        <v>-2.1350432098765402</v>
      </c>
      <c r="AF182" s="51">
        <v>7.1764240740740703</v>
      </c>
    </row>
    <row r="183" spans="1:32" x14ac:dyDescent="0.2">
      <c r="A183" s="43" t="s">
        <v>39</v>
      </c>
      <c r="B183" s="39">
        <v>2015</v>
      </c>
      <c r="C183" s="62">
        <v>0.33025885558583101</v>
      </c>
      <c r="D183" s="39">
        <v>131</v>
      </c>
      <c r="E183" s="39">
        <v>5178.7480916030499</v>
      </c>
      <c r="F183" s="42">
        <v>463</v>
      </c>
      <c r="G183" s="41">
        <v>257.51948164146899</v>
      </c>
      <c r="H183" s="51">
        <v>19.588930885529201</v>
      </c>
      <c r="I183" s="42"/>
      <c r="J183" s="39"/>
      <c r="K183" s="41"/>
      <c r="L183" s="51"/>
      <c r="M183" s="39"/>
      <c r="N183" s="39"/>
      <c r="O183" s="41"/>
      <c r="P183" s="51"/>
      <c r="Q183" s="39"/>
      <c r="R183" s="39"/>
      <c r="S183" s="41"/>
      <c r="T183" s="51"/>
      <c r="U183" s="39">
        <v>131</v>
      </c>
      <c r="V183" s="39">
        <v>132.038167938931</v>
      </c>
      <c r="W183" s="41">
        <v>0.74343600867679005</v>
      </c>
      <c r="X183" s="51">
        <v>8.2047527114967398</v>
      </c>
      <c r="Y183" s="39"/>
      <c r="Z183" s="40"/>
      <c r="AA183" s="40"/>
      <c r="AB183" s="51"/>
      <c r="AC183" s="42">
        <v>127</v>
      </c>
      <c r="AD183" s="41">
        <v>30.0236220472441</v>
      </c>
      <c r="AE183" s="40">
        <v>-3.0054260485651199</v>
      </c>
      <c r="AF183" s="51">
        <v>6.9714847682119201</v>
      </c>
    </row>
    <row r="184" spans="1:32" x14ac:dyDescent="0.2">
      <c r="A184" s="43" t="s">
        <v>39</v>
      </c>
      <c r="B184" s="39">
        <v>2016</v>
      </c>
      <c r="C184" s="62">
        <v>0.33824261275272199</v>
      </c>
      <c r="D184" s="39">
        <v>101</v>
      </c>
      <c r="E184" s="39">
        <v>5575.5049504950503</v>
      </c>
      <c r="F184" s="42">
        <v>427</v>
      </c>
      <c r="G184" s="41">
        <v>286.04922716627698</v>
      </c>
      <c r="H184" s="51">
        <v>16.920072599531601</v>
      </c>
      <c r="I184" s="42"/>
      <c r="J184" s="39"/>
      <c r="K184" s="41"/>
      <c r="L184" s="51"/>
      <c r="M184" s="39"/>
      <c r="N184" s="39"/>
      <c r="O184" s="41"/>
      <c r="P184" s="51"/>
      <c r="Q184" s="39"/>
      <c r="R184" s="39"/>
      <c r="S184" s="41"/>
      <c r="T184" s="51"/>
      <c r="U184" s="39">
        <v>101</v>
      </c>
      <c r="V184" s="39">
        <v>139.30693069306901</v>
      </c>
      <c r="W184" s="41">
        <v>0.71465023474178402</v>
      </c>
      <c r="X184" s="51">
        <v>6.8121971830985899</v>
      </c>
      <c r="Y184" s="39"/>
      <c r="Z184" s="40"/>
      <c r="AA184" s="40"/>
      <c r="AB184" s="51"/>
      <c r="AC184" s="42">
        <v>83</v>
      </c>
      <c r="AD184" s="41">
        <v>26.003614457831301</v>
      </c>
      <c r="AE184" s="40">
        <v>-3.2688396226415102</v>
      </c>
      <c r="AF184" s="51">
        <v>5.8173681603773604</v>
      </c>
    </row>
    <row r="185" spans="1:32" x14ac:dyDescent="0.2">
      <c r="A185" s="43" t="s">
        <v>39</v>
      </c>
      <c r="B185" s="39">
        <v>2017</v>
      </c>
      <c r="C185" s="62">
        <v>0.48940874035989701</v>
      </c>
      <c r="D185" s="39"/>
      <c r="E185" s="39"/>
      <c r="F185" s="42">
        <v>280</v>
      </c>
      <c r="G185" s="41">
        <v>220.15046428571401</v>
      </c>
      <c r="H185" s="51">
        <v>12.9711107142857</v>
      </c>
      <c r="I185" s="42"/>
      <c r="J185" s="39"/>
      <c r="K185" s="41"/>
      <c r="L185" s="51"/>
      <c r="M185" s="39"/>
      <c r="N185" s="39"/>
      <c r="O185" s="41"/>
      <c r="P185" s="51"/>
      <c r="Q185" s="39"/>
      <c r="R185" s="39"/>
      <c r="S185" s="41"/>
      <c r="T185" s="51"/>
      <c r="U185" s="39"/>
      <c r="V185" s="39"/>
      <c r="W185" s="41"/>
      <c r="X185" s="51"/>
      <c r="Y185" s="39"/>
      <c r="Z185" s="40"/>
      <c r="AA185" s="40"/>
      <c r="AB185" s="51"/>
      <c r="AC185" s="42"/>
      <c r="AD185" s="41"/>
      <c r="AE185" s="40"/>
      <c r="AF185" s="51"/>
    </row>
    <row r="186" spans="1:32" x14ac:dyDescent="0.2">
      <c r="A186" s="43" t="s">
        <v>39</v>
      </c>
      <c r="B186" s="39">
        <v>2018</v>
      </c>
      <c r="C186" s="62">
        <v>0.47316091954022999</v>
      </c>
      <c r="D186" s="39"/>
      <c r="E186" s="39"/>
      <c r="F186" s="42">
        <v>254</v>
      </c>
      <c r="G186" s="41">
        <v>223.13712598425201</v>
      </c>
      <c r="H186" s="51">
        <v>12.7427322834646</v>
      </c>
      <c r="I186" s="42"/>
      <c r="J186" s="39"/>
      <c r="K186" s="41"/>
      <c r="L186" s="51"/>
      <c r="M186" s="39"/>
      <c r="N186" s="39"/>
      <c r="O186" s="41"/>
      <c r="P186" s="51"/>
      <c r="Q186" s="39"/>
      <c r="R186" s="39"/>
      <c r="S186" s="41"/>
      <c r="T186" s="51"/>
      <c r="U186" s="39"/>
      <c r="V186" s="39"/>
      <c r="W186" s="41"/>
      <c r="X186" s="51"/>
      <c r="Y186" s="39"/>
      <c r="Z186" s="42"/>
      <c r="AA186" s="42"/>
      <c r="AB186" s="51"/>
      <c r="AC186" s="42"/>
      <c r="AD186" s="41"/>
      <c r="AE186" s="40"/>
      <c r="AF186" s="51"/>
    </row>
    <row r="187" spans="1:32" x14ac:dyDescent="0.2">
      <c r="A187" s="43" t="s">
        <v>39</v>
      </c>
      <c r="B187" s="39">
        <v>2019</v>
      </c>
      <c r="C187" s="62">
        <v>1.0235263157894701</v>
      </c>
      <c r="D187" s="39"/>
      <c r="E187" s="39"/>
      <c r="F187" s="42">
        <v>143</v>
      </c>
      <c r="G187" s="41">
        <v>263.635174825175</v>
      </c>
      <c r="H187" s="51">
        <v>11.7778321678322</v>
      </c>
      <c r="I187" s="42"/>
      <c r="J187" s="39"/>
      <c r="K187" s="41"/>
      <c r="L187" s="51"/>
      <c r="M187" s="39"/>
      <c r="N187" s="39"/>
      <c r="O187" s="41"/>
      <c r="P187" s="51"/>
      <c r="Q187" s="39"/>
      <c r="R187" s="39"/>
      <c r="S187" s="41"/>
      <c r="T187" s="51"/>
      <c r="U187" s="39"/>
      <c r="V187" s="39"/>
      <c r="W187" s="41"/>
      <c r="X187" s="51"/>
      <c r="Y187" s="39"/>
      <c r="Z187" s="42"/>
      <c r="AA187" s="42"/>
      <c r="AB187" s="51"/>
      <c r="AC187" s="42"/>
      <c r="AD187" s="41"/>
      <c r="AE187" s="40"/>
      <c r="AF187" s="51"/>
    </row>
    <row r="188" spans="1:32" x14ac:dyDescent="0.2">
      <c r="A188" s="43" t="s">
        <v>40</v>
      </c>
      <c r="B188" s="39">
        <v>1997</v>
      </c>
      <c r="C188" s="62">
        <v>7.5196078431372507E-2</v>
      </c>
      <c r="D188" s="39"/>
      <c r="E188" s="39"/>
      <c r="F188" s="42">
        <v>60</v>
      </c>
      <c r="G188" s="41">
        <v>41.213000000000001</v>
      </c>
      <c r="H188" s="51">
        <v>22.693850000000001</v>
      </c>
      <c r="I188" s="42"/>
      <c r="J188" s="39"/>
      <c r="K188" s="41"/>
      <c r="L188" s="51"/>
      <c r="M188" s="39"/>
      <c r="N188" s="39"/>
      <c r="O188" s="41"/>
      <c r="P188" s="51"/>
      <c r="Q188" s="39"/>
      <c r="R188" s="39"/>
      <c r="S188" s="41"/>
      <c r="T188" s="51"/>
      <c r="U188" s="39"/>
      <c r="V188" s="39"/>
      <c r="W188" s="41"/>
      <c r="X188" s="51"/>
      <c r="Y188" s="39"/>
      <c r="Z188" s="42"/>
      <c r="AA188" s="42"/>
      <c r="AB188" s="51"/>
      <c r="AC188" s="42"/>
      <c r="AD188" s="41"/>
      <c r="AE188" s="40"/>
      <c r="AF188" s="51"/>
    </row>
    <row r="189" spans="1:32" x14ac:dyDescent="0.2">
      <c r="A189" s="43" t="s">
        <v>40</v>
      </c>
      <c r="B189" s="39">
        <v>1998</v>
      </c>
      <c r="C189" s="62">
        <v>0.17651851851851899</v>
      </c>
      <c r="D189" s="39"/>
      <c r="E189" s="39"/>
      <c r="F189" s="42">
        <v>58</v>
      </c>
      <c r="G189" s="41">
        <v>32.528448275862097</v>
      </c>
      <c r="H189" s="51">
        <v>22.964172413793101</v>
      </c>
      <c r="I189" s="42"/>
      <c r="J189" s="39"/>
      <c r="K189" s="41"/>
      <c r="L189" s="51"/>
      <c r="M189" s="39"/>
      <c r="N189" s="39"/>
      <c r="O189" s="41"/>
      <c r="P189" s="51"/>
      <c r="Q189" s="39"/>
      <c r="R189" s="39"/>
      <c r="S189" s="41"/>
      <c r="T189" s="51"/>
      <c r="U189" s="39"/>
      <c r="V189" s="39"/>
      <c r="W189" s="41"/>
      <c r="X189" s="51"/>
      <c r="Y189" s="39"/>
      <c r="Z189" s="42"/>
      <c r="AA189" s="42"/>
      <c r="AB189" s="51"/>
      <c r="AC189" s="42"/>
      <c r="AD189" s="41"/>
      <c r="AE189" s="40"/>
      <c r="AF189" s="51"/>
    </row>
    <row r="190" spans="1:32" x14ac:dyDescent="0.2">
      <c r="A190" s="43" t="s">
        <v>40</v>
      </c>
      <c r="B190" s="39">
        <v>1999</v>
      </c>
      <c r="C190" s="62">
        <v>6.7410071942445998E-2</v>
      </c>
      <c r="D190" s="39"/>
      <c r="E190" s="39"/>
      <c r="F190" s="42">
        <v>81</v>
      </c>
      <c r="G190" s="41">
        <v>48.295802469135801</v>
      </c>
      <c r="H190" s="51">
        <v>25.8254444444445</v>
      </c>
      <c r="I190" s="42"/>
      <c r="J190" s="39"/>
      <c r="K190" s="41"/>
      <c r="L190" s="51"/>
      <c r="M190" s="39"/>
      <c r="N190" s="39"/>
      <c r="O190" s="41"/>
      <c r="P190" s="51"/>
      <c r="Q190" s="39"/>
      <c r="R190" s="39"/>
      <c r="S190" s="41"/>
      <c r="T190" s="51"/>
      <c r="U190" s="39"/>
      <c r="V190" s="39"/>
      <c r="W190" s="41"/>
      <c r="X190" s="51"/>
      <c r="Y190" s="39"/>
      <c r="Z190" s="42"/>
      <c r="AA190" s="42"/>
      <c r="AB190" s="51"/>
      <c r="AC190" s="42"/>
      <c r="AD190" s="41"/>
      <c r="AE190" s="40"/>
      <c r="AF190" s="51"/>
    </row>
    <row r="191" spans="1:32" x14ac:dyDescent="0.2">
      <c r="A191" s="43" t="s">
        <v>40</v>
      </c>
      <c r="B191" s="39">
        <v>2000</v>
      </c>
      <c r="C191" s="62">
        <v>1.5047619047619001E-2</v>
      </c>
      <c r="D191" s="39">
        <v>62</v>
      </c>
      <c r="E191" s="39">
        <v>4419.3709677419401</v>
      </c>
      <c r="F191" s="42">
        <v>108</v>
      </c>
      <c r="G191" s="41">
        <v>28.428518518518501</v>
      </c>
      <c r="H191" s="51">
        <v>25.286361111111098</v>
      </c>
      <c r="I191" s="42"/>
      <c r="J191" s="39"/>
      <c r="K191" s="41"/>
      <c r="L191" s="51"/>
      <c r="M191" s="39"/>
      <c r="N191" s="39"/>
      <c r="O191" s="41"/>
      <c r="P191" s="51"/>
      <c r="Q191" s="39"/>
      <c r="R191" s="39"/>
      <c r="S191" s="41"/>
      <c r="T191" s="51"/>
      <c r="U191" s="39">
        <v>62</v>
      </c>
      <c r="V191" s="39">
        <v>123.61290322580599</v>
      </c>
      <c r="W191" s="41">
        <v>0.176685185185185</v>
      </c>
      <c r="X191" s="51">
        <v>10.752712962963001</v>
      </c>
      <c r="Y191" s="39"/>
      <c r="Z191" s="42"/>
      <c r="AA191" s="42"/>
      <c r="AB191" s="51"/>
      <c r="AC191" s="42">
        <v>60</v>
      </c>
      <c r="AD191" s="41">
        <v>47.106666666666698</v>
      </c>
      <c r="AE191" s="40">
        <v>1.1754903846153899</v>
      </c>
      <c r="AF191" s="51">
        <v>8.5569548076923105</v>
      </c>
    </row>
    <row r="192" spans="1:32" x14ac:dyDescent="0.2">
      <c r="A192" s="43" t="s">
        <v>40</v>
      </c>
      <c r="B192" s="39">
        <v>2001</v>
      </c>
      <c r="C192" s="62">
        <v>7.11981566820276E-2</v>
      </c>
      <c r="D192" s="39">
        <v>63</v>
      </c>
      <c r="E192" s="39">
        <v>4302.9523809523798</v>
      </c>
      <c r="F192" s="42">
        <v>114</v>
      </c>
      <c r="G192" s="41">
        <v>101.73263157894699</v>
      </c>
      <c r="H192" s="51">
        <v>23.0531403508772</v>
      </c>
      <c r="I192" s="42"/>
      <c r="J192" s="39"/>
      <c r="K192" s="41"/>
      <c r="L192" s="51"/>
      <c r="M192" s="39"/>
      <c r="N192" s="39"/>
      <c r="O192" s="41"/>
      <c r="P192" s="51"/>
      <c r="Q192" s="39"/>
      <c r="R192" s="39"/>
      <c r="S192" s="41"/>
      <c r="T192" s="51"/>
      <c r="U192" s="39">
        <v>63</v>
      </c>
      <c r="V192" s="39">
        <v>121.333333333333</v>
      </c>
      <c r="W192" s="41">
        <v>-0.178614035087719</v>
      </c>
      <c r="X192" s="51">
        <v>10.166061403508801</v>
      </c>
      <c r="Y192" s="39"/>
      <c r="Z192" s="42"/>
      <c r="AA192" s="42"/>
      <c r="AB192" s="51"/>
      <c r="AC192" s="42">
        <v>58</v>
      </c>
      <c r="AD192" s="41">
        <v>44.286206896551697</v>
      </c>
      <c r="AE192" s="40">
        <v>1.58044545454545</v>
      </c>
      <c r="AF192" s="51">
        <v>8.1791163636363606</v>
      </c>
    </row>
    <row r="193" spans="1:32" x14ac:dyDescent="0.2">
      <c r="A193" s="43" t="s">
        <v>40</v>
      </c>
      <c r="B193" s="39">
        <v>2002</v>
      </c>
      <c r="C193" s="62">
        <v>0.121433566433566</v>
      </c>
      <c r="D193" s="39">
        <v>100</v>
      </c>
      <c r="E193" s="39">
        <v>4303.22</v>
      </c>
      <c r="F193" s="42">
        <v>163</v>
      </c>
      <c r="G193" s="41">
        <v>89.581901840490801</v>
      </c>
      <c r="H193" s="51">
        <v>25.580773006135001</v>
      </c>
      <c r="I193" s="42"/>
      <c r="J193" s="39"/>
      <c r="K193" s="41"/>
      <c r="L193" s="51"/>
      <c r="M193" s="39"/>
      <c r="N193" s="39"/>
      <c r="O193" s="41"/>
      <c r="P193" s="51"/>
      <c r="Q193" s="39"/>
      <c r="R193" s="39"/>
      <c r="S193" s="41"/>
      <c r="T193" s="51"/>
      <c r="U193" s="39">
        <v>100</v>
      </c>
      <c r="V193" s="39">
        <v>132.52000000000001</v>
      </c>
      <c r="W193" s="41">
        <v>0.78987116564417204</v>
      </c>
      <c r="X193" s="51">
        <v>11.582269938650301</v>
      </c>
      <c r="Y193" s="39"/>
      <c r="Z193" s="42"/>
      <c r="AA193" s="42"/>
      <c r="AB193" s="51"/>
      <c r="AC193" s="42">
        <v>93</v>
      </c>
      <c r="AD193" s="41">
        <v>41.931182795698902</v>
      </c>
      <c r="AE193" s="40">
        <v>1.7726118421052599</v>
      </c>
      <c r="AF193" s="51">
        <v>10.2191552631579</v>
      </c>
    </row>
    <row r="194" spans="1:32" x14ac:dyDescent="0.2">
      <c r="A194" s="43" t="s">
        <v>40</v>
      </c>
      <c r="B194" s="39">
        <v>2003</v>
      </c>
      <c r="C194" s="62">
        <v>1.69072164948454E-2</v>
      </c>
      <c r="D194" s="39">
        <v>160</v>
      </c>
      <c r="E194" s="39">
        <v>4611.5249999999996</v>
      </c>
      <c r="F194" s="42">
        <v>240</v>
      </c>
      <c r="G194" s="41">
        <v>38.771791666666701</v>
      </c>
      <c r="H194" s="51">
        <v>28.5365708333333</v>
      </c>
      <c r="I194" s="42"/>
      <c r="J194" s="39"/>
      <c r="K194" s="41"/>
      <c r="L194" s="51"/>
      <c r="M194" s="39"/>
      <c r="N194" s="39"/>
      <c r="O194" s="41"/>
      <c r="P194" s="51"/>
      <c r="Q194" s="39"/>
      <c r="R194" s="39"/>
      <c r="S194" s="41"/>
      <c r="T194" s="51"/>
      <c r="U194" s="39">
        <v>160</v>
      </c>
      <c r="V194" s="39">
        <v>135.38124999999999</v>
      </c>
      <c r="W194" s="41">
        <v>1.3851958333333301</v>
      </c>
      <c r="X194" s="51">
        <v>13.3700958333333</v>
      </c>
      <c r="Y194" s="39"/>
      <c r="Z194" s="42"/>
      <c r="AA194" s="42"/>
      <c r="AB194" s="51"/>
      <c r="AC194" s="42">
        <v>153</v>
      </c>
      <c r="AD194" s="41">
        <v>40.052941176470597</v>
      </c>
      <c r="AE194" s="40">
        <v>1.6396410256410301</v>
      </c>
      <c r="AF194" s="51">
        <v>11.5446512820513</v>
      </c>
    </row>
    <row r="195" spans="1:32" x14ac:dyDescent="0.2">
      <c r="A195" s="43" t="s">
        <v>40</v>
      </c>
      <c r="B195" s="39">
        <v>2004</v>
      </c>
      <c r="C195" s="62">
        <v>7.4083129584352106E-2</v>
      </c>
      <c r="D195" s="39">
        <v>151</v>
      </c>
      <c r="E195" s="39">
        <v>4528.0860927152298</v>
      </c>
      <c r="F195" s="42">
        <v>235</v>
      </c>
      <c r="G195" s="41">
        <v>39.129531914893597</v>
      </c>
      <c r="H195" s="51">
        <v>26.593161702127698</v>
      </c>
      <c r="I195" s="42"/>
      <c r="J195" s="39"/>
      <c r="K195" s="41"/>
      <c r="L195" s="51"/>
      <c r="M195" s="39"/>
      <c r="N195" s="39"/>
      <c r="O195" s="41"/>
      <c r="P195" s="51"/>
      <c r="Q195" s="39"/>
      <c r="R195" s="39"/>
      <c r="S195" s="41"/>
      <c r="T195" s="51"/>
      <c r="U195" s="39">
        <v>151</v>
      </c>
      <c r="V195" s="39">
        <v>140.450331125828</v>
      </c>
      <c r="W195" s="41">
        <v>1.41426808510638</v>
      </c>
      <c r="X195" s="51">
        <v>12.508629787234099</v>
      </c>
      <c r="Y195" s="39"/>
      <c r="Z195" s="42"/>
      <c r="AA195" s="42"/>
      <c r="AB195" s="51"/>
      <c r="AC195" s="42">
        <v>139</v>
      </c>
      <c r="AD195" s="41">
        <v>39.409352517985603</v>
      </c>
      <c r="AE195" s="40">
        <v>1.54571875</v>
      </c>
      <c r="AF195" s="51">
        <v>10.802899999999999</v>
      </c>
    </row>
    <row r="196" spans="1:32" x14ac:dyDescent="0.2">
      <c r="A196" s="43" t="s">
        <v>40</v>
      </c>
      <c r="B196" s="39">
        <v>2005</v>
      </c>
      <c r="C196" s="62">
        <v>0.13002272727272701</v>
      </c>
      <c r="D196" s="39">
        <v>149</v>
      </c>
      <c r="E196" s="39">
        <v>4359.9060402684599</v>
      </c>
      <c r="F196" s="42">
        <v>267</v>
      </c>
      <c r="G196" s="41">
        <v>14.7932209737828</v>
      </c>
      <c r="H196" s="51">
        <v>25.8791985018727</v>
      </c>
      <c r="I196" s="42"/>
      <c r="J196" s="39"/>
      <c r="K196" s="41"/>
      <c r="L196" s="51"/>
      <c r="M196" s="39"/>
      <c r="N196" s="39"/>
      <c r="O196" s="41"/>
      <c r="P196" s="51"/>
      <c r="Q196" s="39"/>
      <c r="R196" s="39"/>
      <c r="S196" s="41"/>
      <c r="T196" s="51"/>
      <c r="U196" s="39">
        <v>149</v>
      </c>
      <c r="V196" s="39">
        <v>133.34228187919501</v>
      </c>
      <c r="W196" s="41">
        <v>0.54623684210526302</v>
      </c>
      <c r="X196" s="51">
        <v>12.0738834586466</v>
      </c>
      <c r="Y196" s="39"/>
      <c r="Z196" s="42"/>
      <c r="AA196" s="42"/>
      <c r="AB196" s="51"/>
      <c r="AC196" s="42">
        <v>142</v>
      </c>
      <c r="AD196" s="41">
        <v>38.828873239436597</v>
      </c>
      <c r="AE196" s="40">
        <v>1.4512635658914701</v>
      </c>
      <c r="AF196" s="51">
        <v>9.6974666666666707</v>
      </c>
    </row>
    <row r="197" spans="1:32" x14ac:dyDescent="0.2">
      <c r="A197" s="43" t="s">
        <v>40</v>
      </c>
      <c r="B197" s="39">
        <v>2006</v>
      </c>
      <c r="C197" s="62">
        <v>0.124990253411306</v>
      </c>
      <c r="D197" s="39">
        <v>176</v>
      </c>
      <c r="E197" s="39">
        <v>4602.8579545454604</v>
      </c>
      <c r="F197" s="42">
        <v>311</v>
      </c>
      <c r="G197" s="41">
        <v>12.0299035369775</v>
      </c>
      <c r="H197" s="51">
        <v>26.148700964630201</v>
      </c>
      <c r="I197" s="42"/>
      <c r="J197" s="39"/>
      <c r="K197" s="41"/>
      <c r="L197" s="51"/>
      <c r="M197" s="39"/>
      <c r="N197" s="39"/>
      <c r="O197" s="41"/>
      <c r="P197" s="51"/>
      <c r="Q197" s="39"/>
      <c r="R197" s="39"/>
      <c r="S197" s="41"/>
      <c r="T197" s="51"/>
      <c r="U197" s="39">
        <v>176</v>
      </c>
      <c r="V197" s="39">
        <v>140.039772727273</v>
      </c>
      <c r="W197" s="41">
        <v>1.39551125401929</v>
      </c>
      <c r="X197" s="51">
        <v>12.395932475884299</v>
      </c>
      <c r="Y197" s="39"/>
      <c r="Z197" s="42"/>
      <c r="AA197" s="42"/>
      <c r="AB197" s="51"/>
      <c r="AC197" s="42">
        <v>165</v>
      </c>
      <c r="AD197" s="41">
        <v>41.304242424242403</v>
      </c>
      <c r="AE197" s="40">
        <v>2.7504882943143798</v>
      </c>
      <c r="AF197" s="51">
        <v>10.528190301003299</v>
      </c>
    </row>
    <row r="198" spans="1:32" x14ac:dyDescent="0.2">
      <c r="A198" s="43" t="s">
        <v>40</v>
      </c>
      <c r="B198" s="39">
        <v>2007</v>
      </c>
      <c r="C198" s="62">
        <v>1.9912434325744299E-2</v>
      </c>
      <c r="D198" s="39">
        <v>237</v>
      </c>
      <c r="E198" s="39">
        <v>4690.1983122362899</v>
      </c>
      <c r="F198" s="42">
        <v>389</v>
      </c>
      <c r="G198" s="41">
        <v>40.931645244216</v>
      </c>
      <c r="H198" s="51">
        <v>28.402424164524401</v>
      </c>
      <c r="I198" s="42"/>
      <c r="J198" s="39"/>
      <c r="K198" s="41"/>
      <c r="L198" s="51"/>
      <c r="M198" s="39"/>
      <c r="N198" s="39"/>
      <c r="O198" s="41"/>
      <c r="P198" s="51"/>
      <c r="Q198" s="39"/>
      <c r="R198" s="39"/>
      <c r="S198" s="41"/>
      <c r="T198" s="51"/>
      <c r="U198" s="39">
        <v>237</v>
      </c>
      <c r="V198" s="39">
        <v>136.07594936708901</v>
      </c>
      <c r="W198" s="41">
        <v>1.0792365038560401</v>
      </c>
      <c r="X198" s="51">
        <v>13.9091928020566</v>
      </c>
      <c r="Y198" s="39"/>
      <c r="Z198" s="42"/>
      <c r="AA198" s="42"/>
      <c r="AB198" s="51"/>
      <c r="AC198" s="42">
        <v>224</v>
      </c>
      <c r="AD198" s="41">
        <v>39.718303571428599</v>
      </c>
      <c r="AE198" s="40">
        <v>2.3866631299734702</v>
      </c>
      <c r="AF198" s="51">
        <v>12.0021453580902</v>
      </c>
    </row>
    <row r="199" spans="1:32" x14ac:dyDescent="0.2">
      <c r="A199" s="43" t="s">
        <v>40</v>
      </c>
      <c r="B199" s="39">
        <v>2008</v>
      </c>
      <c r="C199" s="62">
        <v>7.3127889060092405E-2</v>
      </c>
      <c r="D199" s="39">
        <v>227</v>
      </c>
      <c r="E199" s="39">
        <v>4743.1674008810596</v>
      </c>
      <c r="F199" s="42">
        <v>413</v>
      </c>
      <c r="G199" s="41">
        <v>48.928813559322101</v>
      </c>
      <c r="H199" s="51">
        <v>25.600360774818402</v>
      </c>
      <c r="I199" s="42"/>
      <c r="J199" s="39"/>
      <c r="K199" s="41"/>
      <c r="L199" s="51"/>
      <c r="M199" s="39"/>
      <c r="N199" s="39"/>
      <c r="O199" s="41"/>
      <c r="P199" s="51"/>
      <c r="Q199" s="39"/>
      <c r="R199" s="39"/>
      <c r="S199" s="41"/>
      <c r="T199" s="51"/>
      <c r="U199" s="39">
        <v>227</v>
      </c>
      <c r="V199" s="39">
        <v>132.98678414096901</v>
      </c>
      <c r="W199" s="41">
        <v>1.0076053268765099</v>
      </c>
      <c r="X199" s="51">
        <v>12.0848014527845</v>
      </c>
      <c r="Y199" s="39"/>
      <c r="Z199" s="42"/>
      <c r="AA199" s="42"/>
      <c r="AB199" s="51"/>
      <c r="AC199" s="42">
        <v>211</v>
      </c>
      <c r="AD199" s="41">
        <v>35.782464454976299</v>
      </c>
      <c r="AE199" s="40">
        <v>1.8939514066496199</v>
      </c>
      <c r="AF199" s="51">
        <v>10.7601856777494</v>
      </c>
    </row>
    <row r="200" spans="1:32" x14ac:dyDescent="0.2">
      <c r="A200" s="43" t="s">
        <v>40</v>
      </c>
      <c r="B200" s="39">
        <v>2009</v>
      </c>
      <c r="C200" s="62">
        <v>0.121361426256078</v>
      </c>
      <c r="D200" s="39">
        <v>230</v>
      </c>
      <c r="E200" s="39">
        <v>4727.2347826086998</v>
      </c>
      <c r="F200" s="42">
        <v>395</v>
      </c>
      <c r="G200" s="41">
        <v>25.6631392405063</v>
      </c>
      <c r="H200" s="51">
        <v>27.153308860759498</v>
      </c>
      <c r="I200" s="42"/>
      <c r="J200" s="39"/>
      <c r="K200" s="41"/>
      <c r="L200" s="51"/>
      <c r="M200" s="39"/>
      <c r="N200" s="39"/>
      <c r="O200" s="41"/>
      <c r="P200" s="51"/>
      <c r="Q200" s="39"/>
      <c r="R200" s="39"/>
      <c r="S200" s="41"/>
      <c r="T200" s="51"/>
      <c r="U200" s="39">
        <v>230</v>
      </c>
      <c r="V200" s="39">
        <v>132.334782608696</v>
      </c>
      <c r="W200" s="41">
        <v>0.72648860759493705</v>
      </c>
      <c r="X200" s="51">
        <v>13.492718987341799</v>
      </c>
      <c r="Y200" s="39"/>
      <c r="Z200" s="42"/>
      <c r="AA200" s="42"/>
      <c r="AB200" s="51"/>
      <c r="AC200" s="42">
        <v>217</v>
      </c>
      <c r="AD200" s="41">
        <v>32.096774193548399</v>
      </c>
      <c r="AE200" s="40">
        <v>1.2301188630491</v>
      </c>
      <c r="AF200" s="51">
        <v>11.8258175710594</v>
      </c>
    </row>
    <row r="201" spans="1:32" x14ac:dyDescent="0.2">
      <c r="A201" s="43" t="s">
        <v>40</v>
      </c>
      <c r="B201" s="39">
        <v>2010</v>
      </c>
      <c r="C201" s="62">
        <v>7.1075544174135696E-2</v>
      </c>
      <c r="D201" s="39">
        <v>316</v>
      </c>
      <c r="E201" s="39">
        <v>4866.7594936708902</v>
      </c>
      <c r="F201" s="42">
        <v>471</v>
      </c>
      <c r="G201" s="41">
        <v>56.473014861995701</v>
      </c>
      <c r="H201" s="51">
        <v>26.573664543524401</v>
      </c>
      <c r="I201" s="42"/>
      <c r="J201" s="39"/>
      <c r="K201" s="41"/>
      <c r="L201" s="51"/>
      <c r="M201" s="39"/>
      <c r="N201" s="39"/>
      <c r="O201" s="41"/>
      <c r="P201" s="51"/>
      <c r="Q201" s="39"/>
      <c r="R201" s="39"/>
      <c r="S201" s="41"/>
      <c r="T201" s="51"/>
      <c r="U201" s="39">
        <v>316</v>
      </c>
      <c r="V201" s="39">
        <v>140.05696202531601</v>
      </c>
      <c r="W201" s="41">
        <v>0.18450530785562699</v>
      </c>
      <c r="X201" s="51">
        <v>12.490736730360901</v>
      </c>
      <c r="Y201" s="39"/>
      <c r="Z201" s="42"/>
      <c r="AA201" s="42"/>
      <c r="AB201" s="51"/>
      <c r="AC201" s="42">
        <v>284</v>
      </c>
      <c r="AD201" s="41">
        <v>33.369366197183098</v>
      </c>
      <c r="AE201" s="40">
        <v>0.932503355704698</v>
      </c>
      <c r="AF201" s="51">
        <v>10.4540355704698</v>
      </c>
    </row>
    <row r="202" spans="1:32" x14ac:dyDescent="0.2">
      <c r="A202" s="43" t="s">
        <v>40</v>
      </c>
      <c r="B202" s="39">
        <v>2011</v>
      </c>
      <c r="C202" s="62">
        <v>7.1273885350318505E-2</v>
      </c>
      <c r="D202" s="39">
        <v>271</v>
      </c>
      <c r="E202" s="39">
        <v>4632.6346863468598</v>
      </c>
      <c r="F202" s="42">
        <v>489</v>
      </c>
      <c r="G202" s="41">
        <v>26.653701431492799</v>
      </c>
      <c r="H202" s="51">
        <v>25.544480572597099</v>
      </c>
      <c r="I202" s="42"/>
      <c r="J202" s="39"/>
      <c r="K202" s="41"/>
      <c r="L202" s="51"/>
      <c r="M202" s="39"/>
      <c r="N202" s="39"/>
      <c r="O202" s="41"/>
      <c r="P202" s="51"/>
      <c r="Q202" s="39"/>
      <c r="R202" s="39"/>
      <c r="S202" s="41"/>
      <c r="T202" s="51"/>
      <c r="U202" s="39">
        <v>271</v>
      </c>
      <c r="V202" s="39">
        <v>130.254612546125</v>
      </c>
      <c r="W202" s="41">
        <v>1.1007464212678899</v>
      </c>
      <c r="X202" s="51">
        <v>12.1727934560327</v>
      </c>
      <c r="Y202" s="39"/>
      <c r="Z202" s="42"/>
      <c r="AA202" s="42"/>
      <c r="AB202" s="51"/>
      <c r="AC202" s="42">
        <v>255</v>
      </c>
      <c r="AD202" s="41">
        <v>30.6</v>
      </c>
      <c r="AE202" s="40">
        <v>-0.45474739039666001</v>
      </c>
      <c r="AF202" s="51">
        <v>10.9151855949896</v>
      </c>
    </row>
    <row r="203" spans="1:32" x14ac:dyDescent="0.2">
      <c r="A203" s="43" t="s">
        <v>40</v>
      </c>
      <c r="B203" s="39">
        <v>2012</v>
      </c>
      <c r="C203" s="62">
        <v>0.117025641025641</v>
      </c>
      <c r="D203" s="39">
        <v>250</v>
      </c>
      <c r="E203" s="39">
        <v>4555.8119999999999</v>
      </c>
      <c r="F203" s="42">
        <v>479</v>
      </c>
      <c r="G203" s="41">
        <v>60.8719624217118</v>
      </c>
      <c r="H203" s="51">
        <v>24.5734300626305</v>
      </c>
      <c r="I203" s="42"/>
      <c r="J203" s="39"/>
      <c r="K203" s="41"/>
      <c r="L203" s="51"/>
      <c r="M203" s="39"/>
      <c r="N203" s="39"/>
      <c r="O203" s="41"/>
      <c r="P203" s="51"/>
      <c r="Q203" s="39"/>
      <c r="R203" s="39"/>
      <c r="S203" s="41"/>
      <c r="T203" s="51"/>
      <c r="U203" s="39">
        <v>250</v>
      </c>
      <c r="V203" s="39">
        <v>125.672</v>
      </c>
      <c r="W203" s="41">
        <v>0.33332914046121598</v>
      </c>
      <c r="X203" s="51">
        <v>11.565886792452799</v>
      </c>
      <c r="Y203" s="39"/>
      <c r="Z203" s="42"/>
      <c r="AA203" s="42"/>
      <c r="AB203" s="51"/>
      <c r="AC203" s="42">
        <v>223</v>
      </c>
      <c r="AD203" s="41">
        <v>32.046636771300399</v>
      </c>
      <c r="AE203" s="40">
        <v>-1.0285676855895201</v>
      </c>
      <c r="AF203" s="51">
        <v>10.578139301309999</v>
      </c>
    </row>
    <row r="204" spans="1:32" x14ac:dyDescent="0.2">
      <c r="A204" s="43" t="s">
        <v>40</v>
      </c>
      <c r="B204" s="39">
        <v>2013</v>
      </c>
      <c r="C204" s="62">
        <v>0.132535675082327</v>
      </c>
      <c r="D204" s="39">
        <v>304</v>
      </c>
      <c r="E204" s="39">
        <v>5028.4967105263204</v>
      </c>
      <c r="F204" s="42">
        <v>545</v>
      </c>
      <c r="G204" s="41">
        <v>63.452605504587098</v>
      </c>
      <c r="H204" s="51">
        <v>24.120519266054998</v>
      </c>
      <c r="I204" s="42"/>
      <c r="J204" s="39"/>
      <c r="K204" s="41"/>
      <c r="L204" s="51"/>
      <c r="M204" s="39"/>
      <c r="N204" s="39"/>
      <c r="O204" s="41"/>
      <c r="P204" s="51"/>
      <c r="Q204" s="39"/>
      <c r="R204" s="39"/>
      <c r="S204" s="41"/>
      <c r="T204" s="51"/>
      <c r="U204" s="39">
        <v>304</v>
      </c>
      <c r="V204" s="39">
        <v>128.60855263157899</v>
      </c>
      <c r="W204" s="41">
        <v>3.0897058823529399E-2</v>
      </c>
      <c r="X204" s="51">
        <v>10.245545955882401</v>
      </c>
      <c r="Y204" s="39"/>
      <c r="Z204" s="42"/>
      <c r="AA204" s="42"/>
      <c r="AB204" s="51"/>
      <c r="AC204" s="42">
        <v>284</v>
      </c>
      <c r="AD204" s="41">
        <v>30.352464788732402</v>
      </c>
      <c r="AE204" s="40">
        <v>-2.0613837429111501</v>
      </c>
      <c r="AF204" s="51">
        <v>9.4224398865784504</v>
      </c>
    </row>
    <row r="205" spans="1:32" x14ac:dyDescent="0.2">
      <c r="A205" s="43" t="s">
        <v>40</v>
      </c>
      <c r="B205" s="39">
        <v>2014</v>
      </c>
      <c r="C205" s="62">
        <v>3.0130952380952401E-2</v>
      </c>
      <c r="D205" s="39">
        <v>266</v>
      </c>
      <c r="E205" s="39">
        <v>5071.2406015037604</v>
      </c>
      <c r="F205" s="42">
        <v>494</v>
      </c>
      <c r="G205" s="41">
        <v>89.289271255060697</v>
      </c>
      <c r="H205" s="51">
        <v>24.550493927125501</v>
      </c>
      <c r="I205" s="42"/>
      <c r="J205" s="39"/>
      <c r="K205" s="41"/>
      <c r="L205" s="51"/>
      <c r="M205" s="39"/>
      <c r="N205" s="39"/>
      <c r="O205" s="41"/>
      <c r="P205" s="51"/>
      <c r="Q205" s="39"/>
      <c r="R205" s="39"/>
      <c r="S205" s="41"/>
      <c r="T205" s="51"/>
      <c r="U205" s="39">
        <v>266</v>
      </c>
      <c r="V205" s="39">
        <v>127.109022556391</v>
      </c>
      <c r="W205" s="41">
        <v>0.21637119675456401</v>
      </c>
      <c r="X205" s="51">
        <v>11.1028803245436</v>
      </c>
      <c r="Y205" s="39"/>
      <c r="Z205" s="42"/>
      <c r="AA205" s="42"/>
      <c r="AB205" s="51"/>
      <c r="AC205" s="42">
        <v>261</v>
      </c>
      <c r="AD205" s="41">
        <v>30.7130268199234</v>
      </c>
      <c r="AE205" s="40">
        <v>-2.9602091097308501</v>
      </c>
      <c r="AF205" s="51">
        <v>9.7005035196687395</v>
      </c>
    </row>
    <row r="206" spans="1:32" x14ac:dyDescent="0.2">
      <c r="A206" s="43" t="s">
        <v>40</v>
      </c>
      <c r="B206" s="39">
        <v>2015</v>
      </c>
      <c r="C206" s="62">
        <v>7.2447916666666695E-2</v>
      </c>
      <c r="D206" s="39">
        <v>234</v>
      </c>
      <c r="E206" s="39">
        <v>5401.3846153846198</v>
      </c>
      <c r="F206" s="42">
        <v>466</v>
      </c>
      <c r="G206" s="41">
        <v>99.422682403433498</v>
      </c>
      <c r="H206" s="51">
        <v>22.226851931330501</v>
      </c>
      <c r="I206" s="42"/>
      <c r="J206" s="39"/>
      <c r="K206" s="41"/>
      <c r="L206" s="51"/>
      <c r="M206" s="39"/>
      <c r="N206" s="39"/>
      <c r="O206" s="41"/>
      <c r="P206" s="51"/>
      <c r="Q206" s="39"/>
      <c r="R206" s="39"/>
      <c r="S206" s="41"/>
      <c r="T206" s="51"/>
      <c r="U206" s="39">
        <v>234</v>
      </c>
      <c r="V206" s="39">
        <v>120.19658119658099</v>
      </c>
      <c r="W206" s="41">
        <v>2.6377682403433401E-2</v>
      </c>
      <c r="X206" s="51">
        <v>9.3698626609442108</v>
      </c>
      <c r="Y206" s="39"/>
      <c r="Z206" s="42"/>
      <c r="AA206" s="42"/>
      <c r="AB206" s="51"/>
      <c r="AC206" s="42">
        <v>230</v>
      </c>
      <c r="AD206" s="41">
        <v>28.842608695652199</v>
      </c>
      <c r="AE206" s="40">
        <v>-3.86422587719299</v>
      </c>
      <c r="AF206" s="51">
        <v>8.1944872807017504</v>
      </c>
    </row>
    <row r="207" spans="1:32" x14ac:dyDescent="0.2">
      <c r="A207" s="43" t="s">
        <v>40</v>
      </c>
      <c r="B207" s="39">
        <v>2016</v>
      </c>
      <c r="C207" s="62">
        <v>0.22699537750385201</v>
      </c>
      <c r="D207" s="39">
        <v>181</v>
      </c>
      <c r="E207" s="39">
        <v>5473.6353591160196</v>
      </c>
      <c r="F207" s="42">
        <v>397</v>
      </c>
      <c r="G207" s="41">
        <v>128.07765743073</v>
      </c>
      <c r="H207" s="51">
        <v>22.234380352644799</v>
      </c>
      <c r="I207" s="42"/>
      <c r="J207" s="39"/>
      <c r="K207" s="41"/>
      <c r="L207" s="51"/>
      <c r="M207" s="39"/>
      <c r="N207" s="39"/>
      <c r="O207" s="41"/>
      <c r="P207" s="51"/>
      <c r="Q207" s="39"/>
      <c r="R207" s="39"/>
      <c r="S207" s="41"/>
      <c r="T207" s="51"/>
      <c r="U207" s="39">
        <v>181</v>
      </c>
      <c r="V207" s="39">
        <v>117.983425414365</v>
      </c>
      <c r="W207" s="41">
        <v>-0.25265743073047803</v>
      </c>
      <c r="X207" s="51">
        <v>10.236382871536501</v>
      </c>
      <c r="Y207" s="39"/>
      <c r="Z207" s="42"/>
      <c r="AA207" s="42"/>
      <c r="AB207" s="51"/>
      <c r="AC207" s="42">
        <v>152</v>
      </c>
      <c r="AD207" s="41">
        <v>29.6664473684211</v>
      </c>
      <c r="AE207" s="40">
        <v>-5.6605813333333401</v>
      </c>
      <c r="AF207" s="51">
        <v>8.2531821333333308</v>
      </c>
    </row>
    <row r="208" spans="1:32" x14ac:dyDescent="0.2">
      <c r="A208" s="43" t="s">
        <v>40</v>
      </c>
      <c r="B208" s="39">
        <v>2017</v>
      </c>
      <c r="C208" s="62">
        <v>5.7101449275362301E-2</v>
      </c>
      <c r="D208" s="39">
        <v>79</v>
      </c>
      <c r="E208" s="39">
        <v>5325.5443037974701</v>
      </c>
      <c r="F208" s="42">
        <v>348</v>
      </c>
      <c r="G208" s="41">
        <v>123.32525862068999</v>
      </c>
      <c r="H208" s="51">
        <v>16.6873879310345</v>
      </c>
      <c r="I208" s="42"/>
      <c r="J208" s="39"/>
      <c r="K208" s="41"/>
      <c r="L208" s="51"/>
      <c r="M208" s="39"/>
      <c r="N208" s="39"/>
      <c r="O208" s="41"/>
      <c r="P208" s="51"/>
      <c r="Q208" s="39"/>
      <c r="R208" s="39"/>
      <c r="S208" s="41"/>
      <c r="T208" s="51"/>
      <c r="U208" s="39">
        <v>79</v>
      </c>
      <c r="V208" s="39">
        <v>118.98734177215201</v>
      </c>
      <c r="W208" s="41">
        <v>-0.30217528735632199</v>
      </c>
      <c r="X208" s="51">
        <v>7.5448908045977001</v>
      </c>
      <c r="Y208" s="39"/>
      <c r="Z208" s="42"/>
      <c r="AA208" s="42"/>
      <c r="AB208" s="51"/>
      <c r="AC208" s="42">
        <v>69</v>
      </c>
      <c r="AD208" s="41">
        <v>30.1275362318841</v>
      </c>
      <c r="AE208" s="40">
        <v>-4.87379585798816</v>
      </c>
      <c r="AF208" s="51">
        <v>6.5775183431952602</v>
      </c>
    </row>
    <row r="209" spans="1:32" x14ac:dyDescent="0.2">
      <c r="A209" s="43" t="s">
        <v>40</v>
      </c>
      <c r="B209" s="39">
        <v>2018</v>
      </c>
      <c r="C209" s="62">
        <v>0.144592274678112</v>
      </c>
      <c r="D209" s="39">
        <v>54</v>
      </c>
      <c r="E209" s="39">
        <v>5536.2777777777801</v>
      </c>
      <c r="F209" s="42">
        <v>313</v>
      </c>
      <c r="G209" s="41">
        <v>113.052651757188</v>
      </c>
      <c r="H209" s="51">
        <v>16.166760383386599</v>
      </c>
      <c r="I209" s="42"/>
      <c r="J209" s="39"/>
      <c r="K209" s="41"/>
      <c r="L209" s="51"/>
      <c r="M209" s="39"/>
      <c r="N209" s="39"/>
      <c r="O209" s="41"/>
      <c r="P209" s="51"/>
      <c r="Q209" s="39"/>
      <c r="R209" s="39"/>
      <c r="S209" s="41"/>
      <c r="T209" s="51"/>
      <c r="U209" s="39">
        <v>54</v>
      </c>
      <c r="V209" s="39">
        <v>112.037037037037</v>
      </c>
      <c r="W209" s="41">
        <v>-1.38214423076923</v>
      </c>
      <c r="X209" s="51">
        <v>7.9503429487179504</v>
      </c>
      <c r="Y209" s="39"/>
      <c r="Z209" s="42"/>
      <c r="AA209" s="42"/>
      <c r="AB209" s="51"/>
      <c r="AC209" s="42">
        <v>50</v>
      </c>
      <c r="AD209" s="41">
        <v>25.238</v>
      </c>
      <c r="AE209" s="40">
        <v>-6.2811915584415603</v>
      </c>
      <c r="AF209" s="51">
        <v>6.8481853896103804</v>
      </c>
    </row>
    <row r="210" spans="1:32" x14ac:dyDescent="0.2">
      <c r="A210" s="43" t="s">
        <v>40</v>
      </c>
      <c r="B210" s="39">
        <v>2019</v>
      </c>
      <c r="C210" s="62">
        <v>0.14345108695652201</v>
      </c>
      <c r="D210" s="39"/>
      <c r="E210" s="39"/>
      <c r="F210" s="42">
        <v>251</v>
      </c>
      <c r="G210" s="41">
        <v>115.511952191235</v>
      </c>
      <c r="H210" s="51">
        <v>14.957294820717101</v>
      </c>
      <c r="I210" s="42"/>
      <c r="J210" s="39"/>
      <c r="K210" s="41"/>
      <c r="L210" s="51"/>
      <c r="M210" s="39"/>
      <c r="N210" s="39"/>
      <c r="O210" s="41"/>
      <c r="P210" s="51"/>
      <c r="Q210" s="39"/>
      <c r="R210" s="39"/>
      <c r="S210" s="41"/>
      <c r="T210" s="51"/>
      <c r="U210" s="39"/>
      <c r="V210" s="39"/>
      <c r="W210" s="41"/>
      <c r="X210" s="51"/>
      <c r="Y210" s="39"/>
      <c r="Z210" s="42"/>
      <c r="AA210" s="42"/>
      <c r="AB210" s="51"/>
      <c r="AC210" s="42"/>
      <c r="AD210" s="41"/>
      <c r="AE210" s="40"/>
      <c r="AF210" s="51"/>
    </row>
    <row r="211" spans="1:32" x14ac:dyDescent="0.2">
      <c r="A211" s="43" t="s">
        <v>40</v>
      </c>
      <c r="B211" s="39">
        <v>2020</v>
      </c>
      <c r="C211" s="62">
        <v>7.2370370370370293E-2</v>
      </c>
      <c r="D211" s="39"/>
      <c r="E211" s="39"/>
      <c r="F211" s="42">
        <v>172</v>
      </c>
      <c r="G211" s="41">
        <v>97.684302325581498</v>
      </c>
      <c r="H211" s="51">
        <v>12.345377906976699</v>
      </c>
      <c r="I211" s="42"/>
      <c r="J211" s="39"/>
      <c r="K211" s="41"/>
      <c r="L211" s="51"/>
      <c r="M211" s="39"/>
      <c r="N211" s="39"/>
      <c r="O211" s="41"/>
      <c r="P211" s="51"/>
      <c r="Q211" s="39"/>
      <c r="R211" s="39"/>
      <c r="S211" s="41"/>
      <c r="T211" s="51"/>
      <c r="U211" s="39"/>
      <c r="V211" s="39"/>
      <c r="W211" s="41"/>
      <c r="X211" s="51"/>
      <c r="Y211" s="39"/>
      <c r="Z211" s="42"/>
      <c r="AA211" s="42"/>
      <c r="AB211" s="51"/>
      <c r="AC211" s="42"/>
      <c r="AD211" s="41"/>
      <c r="AE211" s="40"/>
      <c r="AF211" s="51"/>
    </row>
    <row r="212" spans="1:32" x14ac:dyDescent="0.2">
      <c r="A212" s="43" t="s">
        <v>40</v>
      </c>
      <c r="B212" s="39">
        <v>2021</v>
      </c>
      <c r="C212" s="62">
        <v>0.140842696629213</v>
      </c>
      <c r="D212" s="39"/>
      <c r="E212" s="39"/>
      <c r="F212" s="42">
        <v>125</v>
      </c>
      <c r="G212" s="41">
        <v>151.87647999999999</v>
      </c>
      <c r="H212" s="51">
        <v>11.135199999999999</v>
      </c>
      <c r="I212" s="42"/>
      <c r="J212" s="39"/>
      <c r="K212" s="41"/>
      <c r="L212" s="51"/>
      <c r="M212" s="39"/>
      <c r="N212" s="39"/>
      <c r="O212" s="41"/>
      <c r="P212" s="51"/>
      <c r="Q212" s="39"/>
      <c r="R212" s="39"/>
      <c r="S212" s="41"/>
      <c r="T212" s="51"/>
      <c r="U212" s="39"/>
      <c r="V212" s="39"/>
      <c r="W212" s="41"/>
      <c r="X212" s="51"/>
      <c r="Y212" s="39"/>
      <c r="Z212" s="42"/>
      <c r="AA212" s="42"/>
      <c r="AB212" s="51"/>
      <c r="AC212" s="42"/>
      <c r="AD212" s="41"/>
      <c r="AE212" s="40"/>
      <c r="AF212" s="51"/>
    </row>
    <row r="213" spans="1:32" x14ac:dyDescent="0.2">
      <c r="A213" s="43" t="s">
        <v>41</v>
      </c>
      <c r="B213" s="39">
        <v>1987</v>
      </c>
      <c r="C213" s="62">
        <v>8.8059701492537307E-3</v>
      </c>
      <c r="D213" s="39"/>
      <c r="E213" s="39"/>
      <c r="F213" s="42">
        <v>55</v>
      </c>
      <c r="G213" s="41">
        <v>-119.09109090909099</v>
      </c>
      <c r="H213" s="51">
        <v>26.604290909090899</v>
      </c>
      <c r="I213" s="42"/>
      <c r="J213" s="39"/>
      <c r="K213" s="41"/>
      <c r="L213" s="51"/>
      <c r="M213" s="39"/>
      <c r="N213" s="39"/>
      <c r="O213" s="41"/>
      <c r="P213" s="51"/>
      <c r="Q213" s="39"/>
      <c r="R213" s="39"/>
      <c r="S213" s="41"/>
      <c r="T213" s="51"/>
      <c r="U213" s="39"/>
      <c r="V213" s="39"/>
      <c r="W213" s="41"/>
      <c r="X213" s="51"/>
      <c r="Y213" s="39"/>
      <c r="Z213" s="42"/>
      <c r="AA213" s="42"/>
      <c r="AB213" s="51"/>
      <c r="AC213" s="42"/>
      <c r="AD213" s="41"/>
      <c r="AE213" s="40"/>
      <c r="AF213" s="51"/>
    </row>
    <row r="214" spans="1:32" x14ac:dyDescent="0.2">
      <c r="A214" s="43" t="s">
        <v>41</v>
      </c>
      <c r="B214" s="39">
        <v>1988</v>
      </c>
      <c r="C214" s="62">
        <v>3.8709677419354799E-2</v>
      </c>
      <c r="D214" s="39"/>
      <c r="E214" s="39"/>
      <c r="F214" s="42">
        <v>50</v>
      </c>
      <c r="G214" s="41">
        <v>-14.849399999999999</v>
      </c>
      <c r="H214" s="51">
        <v>30.03124</v>
      </c>
      <c r="I214" s="42"/>
      <c r="J214" s="39"/>
      <c r="K214" s="41"/>
      <c r="L214" s="51"/>
      <c r="M214" s="39"/>
      <c r="N214" s="39"/>
      <c r="O214" s="41"/>
      <c r="P214" s="51"/>
      <c r="Q214" s="39"/>
      <c r="R214" s="39"/>
      <c r="S214" s="41"/>
      <c r="T214" s="51"/>
      <c r="U214" s="39"/>
      <c r="V214" s="39"/>
      <c r="W214" s="41"/>
      <c r="X214" s="51"/>
      <c r="Y214" s="39"/>
      <c r="Z214" s="42"/>
      <c r="AA214" s="42"/>
      <c r="AB214" s="51"/>
      <c r="AC214" s="42"/>
      <c r="AD214" s="41"/>
      <c r="AE214" s="40"/>
      <c r="AF214" s="51"/>
    </row>
    <row r="215" spans="1:32" x14ac:dyDescent="0.2">
      <c r="A215" s="43" t="s">
        <v>41</v>
      </c>
      <c r="B215" s="39">
        <v>1989</v>
      </c>
      <c r="C215" s="62">
        <v>0.17617021276595701</v>
      </c>
      <c r="D215" s="39">
        <v>62</v>
      </c>
      <c r="E215" s="39">
        <v>4809.9838709677397</v>
      </c>
      <c r="F215" s="42">
        <v>77</v>
      </c>
      <c r="G215" s="41">
        <v>-80.090259740259796</v>
      </c>
      <c r="H215" s="51">
        <v>29.293233766233801</v>
      </c>
      <c r="I215" s="42"/>
      <c r="J215" s="39"/>
      <c r="K215" s="41"/>
      <c r="L215" s="51"/>
      <c r="M215" s="39"/>
      <c r="N215" s="39"/>
      <c r="O215" s="41"/>
      <c r="P215" s="51"/>
      <c r="Q215" s="39"/>
      <c r="R215" s="39"/>
      <c r="S215" s="41"/>
      <c r="T215" s="51"/>
      <c r="U215" s="39">
        <v>62</v>
      </c>
      <c r="V215" s="39">
        <v>143.58064516128999</v>
      </c>
      <c r="W215" s="41">
        <v>1.2636363636363599</v>
      </c>
      <c r="X215" s="51">
        <v>11.8540909090909</v>
      </c>
      <c r="Y215" s="39"/>
      <c r="Z215" s="42"/>
      <c r="AA215" s="42"/>
      <c r="AB215" s="51"/>
      <c r="AC215" s="42">
        <v>60</v>
      </c>
      <c r="AD215" s="41">
        <v>56.0566666666667</v>
      </c>
      <c r="AE215" s="40">
        <v>0.33489041095890398</v>
      </c>
      <c r="AF215" s="51">
        <v>9.19876712328767</v>
      </c>
    </row>
    <row r="216" spans="1:32" x14ac:dyDescent="0.2">
      <c r="A216" s="43" t="s">
        <v>41</v>
      </c>
      <c r="B216" s="39">
        <v>1990</v>
      </c>
      <c r="C216" s="62">
        <v>0.193636363636364</v>
      </c>
      <c r="D216" s="39">
        <v>54</v>
      </c>
      <c r="E216" s="39">
        <v>5238.1481481481496</v>
      </c>
      <c r="F216" s="42">
        <v>76</v>
      </c>
      <c r="G216" s="41">
        <v>-18.991184210526299</v>
      </c>
      <c r="H216" s="51">
        <v>28.733986842105299</v>
      </c>
      <c r="I216" s="42"/>
      <c r="J216" s="39"/>
      <c r="K216" s="41"/>
      <c r="L216" s="51"/>
      <c r="M216" s="39"/>
      <c r="N216" s="39"/>
      <c r="O216" s="41"/>
      <c r="P216" s="51"/>
      <c r="Q216" s="39"/>
      <c r="R216" s="39"/>
      <c r="S216" s="41"/>
      <c r="T216" s="51"/>
      <c r="U216" s="39">
        <v>54</v>
      </c>
      <c r="V216" s="39">
        <v>157.20370370370401</v>
      </c>
      <c r="W216" s="41">
        <v>1.1088684210526301</v>
      </c>
      <c r="X216" s="51">
        <v>11.36225</v>
      </c>
      <c r="Y216" s="39"/>
      <c r="Z216" s="42"/>
      <c r="AA216" s="42"/>
      <c r="AB216" s="51"/>
      <c r="AC216" s="42">
        <v>54</v>
      </c>
      <c r="AD216" s="41">
        <v>52.038888888888899</v>
      </c>
      <c r="AE216" s="40">
        <v>0.145226666666667</v>
      </c>
      <c r="AF216" s="51">
        <v>9.1930666666666703</v>
      </c>
    </row>
    <row r="217" spans="1:32" x14ac:dyDescent="0.2">
      <c r="A217" s="43" t="s">
        <v>41</v>
      </c>
      <c r="B217" s="39">
        <v>1991</v>
      </c>
      <c r="C217" s="62">
        <v>8.8230088495575204E-2</v>
      </c>
      <c r="D217" s="39">
        <v>65</v>
      </c>
      <c r="E217" s="39">
        <v>5033.6153846153802</v>
      </c>
      <c r="F217" s="42">
        <v>82</v>
      </c>
      <c r="G217" s="41">
        <v>-60.758658536585401</v>
      </c>
      <c r="H217" s="51">
        <v>31.100512195122</v>
      </c>
      <c r="I217" s="42"/>
      <c r="J217" s="39"/>
      <c r="K217" s="41"/>
      <c r="L217" s="51"/>
      <c r="M217" s="39"/>
      <c r="N217" s="39"/>
      <c r="O217" s="41"/>
      <c r="P217" s="51"/>
      <c r="Q217" s="39"/>
      <c r="R217" s="39"/>
      <c r="S217" s="41"/>
      <c r="T217" s="51"/>
      <c r="U217" s="39">
        <v>65</v>
      </c>
      <c r="V217" s="39">
        <v>149.93846153846201</v>
      </c>
      <c r="W217" s="41">
        <v>1.1138902439024401</v>
      </c>
      <c r="X217" s="51">
        <v>11.901024390243901</v>
      </c>
      <c r="Y217" s="39"/>
      <c r="Z217" s="42"/>
      <c r="AA217" s="42"/>
      <c r="AB217" s="51"/>
      <c r="AC217" s="42">
        <v>65</v>
      </c>
      <c r="AD217" s="41">
        <v>51.089230769230802</v>
      </c>
      <c r="AE217" s="40">
        <v>7.97317073170732E-2</v>
      </c>
      <c r="AF217" s="51">
        <v>9.4839024390243907</v>
      </c>
    </row>
    <row r="218" spans="1:32" x14ac:dyDescent="0.2">
      <c r="A218" s="43" t="s">
        <v>41</v>
      </c>
      <c r="B218" s="39">
        <v>1992</v>
      </c>
      <c r="C218" s="62">
        <v>0.26900709219858199</v>
      </c>
      <c r="D218" s="39">
        <v>90</v>
      </c>
      <c r="E218" s="39">
        <v>5190.9333333333298</v>
      </c>
      <c r="F218" s="42">
        <v>106</v>
      </c>
      <c r="G218" s="41">
        <v>71.559433962264194</v>
      </c>
      <c r="H218" s="51">
        <v>33.027179245283001</v>
      </c>
      <c r="I218" s="42"/>
      <c r="J218" s="39"/>
      <c r="K218" s="41"/>
      <c r="L218" s="51"/>
      <c r="M218" s="39"/>
      <c r="N218" s="39"/>
      <c r="O218" s="41"/>
      <c r="P218" s="51"/>
      <c r="Q218" s="39"/>
      <c r="R218" s="39"/>
      <c r="S218" s="41"/>
      <c r="T218" s="51"/>
      <c r="U218" s="39">
        <v>90</v>
      </c>
      <c r="V218" s="39">
        <v>151.69999999999999</v>
      </c>
      <c r="W218" s="41">
        <v>2.2294056603773602</v>
      </c>
      <c r="X218" s="51">
        <v>13.046009433962301</v>
      </c>
      <c r="Y218" s="39"/>
      <c r="Z218" s="42"/>
      <c r="AA218" s="42"/>
      <c r="AB218" s="51"/>
      <c r="AC218" s="42">
        <v>87</v>
      </c>
      <c r="AD218" s="41">
        <v>48.920689655172403</v>
      </c>
      <c r="AE218" s="40">
        <v>0.26755445544554501</v>
      </c>
      <c r="AF218" s="51">
        <v>10.6909900990099</v>
      </c>
    </row>
    <row r="219" spans="1:32" x14ac:dyDescent="0.2">
      <c r="A219" s="43" t="s">
        <v>41</v>
      </c>
      <c r="B219" s="39">
        <v>1993</v>
      </c>
      <c r="C219" s="62">
        <v>0.53453333333333297</v>
      </c>
      <c r="D219" s="39">
        <v>89</v>
      </c>
      <c r="E219" s="39">
        <v>5006.0786516853896</v>
      </c>
      <c r="F219" s="42">
        <v>119</v>
      </c>
      <c r="G219" s="41">
        <v>-71.183865546218499</v>
      </c>
      <c r="H219" s="51">
        <v>31.508462184873899</v>
      </c>
      <c r="I219" s="42"/>
      <c r="J219" s="39"/>
      <c r="K219" s="41"/>
      <c r="L219" s="51"/>
      <c r="M219" s="39"/>
      <c r="N219" s="39"/>
      <c r="O219" s="41"/>
      <c r="P219" s="51"/>
      <c r="Q219" s="39"/>
      <c r="R219" s="39"/>
      <c r="S219" s="41"/>
      <c r="T219" s="51"/>
      <c r="U219" s="39">
        <v>89</v>
      </c>
      <c r="V219" s="39">
        <v>144.22471910112401</v>
      </c>
      <c r="W219" s="41">
        <v>1.6562184873949599</v>
      </c>
      <c r="X219" s="51">
        <v>12.403806722689099</v>
      </c>
      <c r="Y219" s="39"/>
      <c r="Z219" s="42"/>
      <c r="AA219" s="42"/>
      <c r="AB219" s="51"/>
      <c r="AC219" s="42">
        <v>84</v>
      </c>
      <c r="AD219" s="41">
        <v>48.153571428571396</v>
      </c>
      <c r="AE219" s="40">
        <v>-0.42340350877193</v>
      </c>
      <c r="AF219" s="51">
        <v>10.023812280701801</v>
      </c>
    </row>
    <row r="220" spans="1:32" x14ac:dyDescent="0.2">
      <c r="A220" s="43" t="s">
        <v>41</v>
      </c>
      <c r="B220" s="39">
        <v>1994</v>
      </c>
      <c r="C220" s="62">
        <v>0.69783216783216795</v>
      </c>
      <c r="D220" s="39">
        <v>95</v>
      </c>
      <c r="E220" s="39">
        <v>5200.6210526315799</v>
      </c>
      <c r="F220" s="42">
        <v>122</v>
      </c>
      <c r="G220" s="41">
        <v>15.4295901639344</v>
      </c>
      <c r="H220" s="51">
        <v>34.917483606557397</v>
      </c>
      <c r="I220" s="42"/>
      <c r="J220" s="39"/>
      <c r="K220" s="41"/>
      <c r="L220" s="51"/>
      <c r="M220" s="39"/>
      <c r="N220" s="39"/>
      <c r="O220" s="41"/>
      <c r="P220" s="51"/>
      <c r="Q220" s="39"/>
      <c r="R220" s="39"/>
      <c r="S220" s="41"/>
      <c r="T220" s="51"/>
      <c r="U220" s="39">
        <v>95</v>
      </c>
      <c r="V220" s="39">
        <v>123.863157894737</v>
      </c>
      <c r="W220" s="41">
        <v>0.56995081967213101</v>
      </c>
      <c r="X220" s="51">
        <v>14.7069508196721</v>
      </c>
      <c r="Y220" s="39"/>
      <c r="Z220" s="42"/>
      <c r="AA220" s="42"/>
      <c r="AB220" s="51"/>
      <c r="AC220" s="42">
        <v>88</v>
      </c>
      <c r="AD220" s="41">
        <v>47.1011363636364</v>
      </c>
      <c r="AE220" s="40">
        <v>-0.410228813559322</v>
      </c>
      <c r="AF220" s="51">
        <v>11.718216949152501</v>
      </c>
    </row>
    <row r="221" spans="1:32" x14ac:dyDescent="0.2">
      <c r="A221" s="43" t="s">
        <v>41</v>
      </c>
      <c r="B221" s="39">
        <v>1995</v>
      </c>
      <c r="C221" s="62">
        <v>0.42125874125874102</v>
      </c>
      <c r="D221" s="39">
        <v>68</v>
      </c>
      <c r="E221" s="39">
        <v>5291.4705882352901</v>
      </c>
      <c r="F221" s="42">
        <v>111</v>
      </c>
      <c r="G221" s="41">
        <v>-27.595045045045101</v>
      </c>
      <c r="H221" s="51">
        <v>29.8272162162162</v>
      </c>
      <c r="I221" s="42"/>
      <c r="J221" s="39"/>
      <c r="K221" s="41"/>
      <c r="L221" s="51"/>
      <c r="M221" s="39"/>
      <c r="N221" s="39"/>
      <c r="O221" s="41"/>
      <c r="P221" s="51"/>
      <c r="Q221" s="39"/>
      <c r="R221" s="39"/>
      <c r="S221" s="41"/>
      <c r="T221" s="51"/>
      <c r="U221" s="39">
        <v>68</v>
      </c>
      <c r="V221" s="39">
        <v>129.529411764706</v>
      </c>
      <c r="W221" s="41">
        <v>-0.54679279279279203</v>
      </c>
      <c r="X221" s="51">
        <v>12.2658558558559</v>
      </c>
      <c r="Y221" s="39"/>
      <c r="Z221" s="42"/>
      <c r="AA221" s="42"/>
      <c r="AB221" s="51"/>
      <c r="AC221" s="42">
        <v>64</v>
      </c>
      <c r="AD221" s="41">
        <v>39.198437499999997</v>
      </c>
      <c r="AE221" s="40">
        <v>-0.57374999999999998</v>
      </c>
      <c r="AF221" s="51">
        <v>9.9971851851851898</v>
      </c>
    </row>
    <row r="222" spans="1:32" x14ac:dyDescent="0.2">
      <c r="A222" s="43" t="s">
        <v>41</v>
      </c>
      <c r="B222" s="39">
        <v>1996</v>
      </c>
      <c r="C222" s="62">
        <v>0.58239520958083801</v>
      </c>
      <c r="D222" s="39">
        <v>103</v>
      </c>
      <c r="E222" s="39">
        <v>5281.2912621359201</v>
      </c>
      <c r="F222" s="42">
        <v>136</v>
      </c>
      <c r="G222" s="41">
        <v>26.5305882352941</v>
      </c>
      <c r="H222" s="51">
        <v>32.974529411764699</v>
      </c>
      <c r="I222" s="42"/>
      <c r="J222" s="39"/>
      <c r="K222" s="41"/>
      <c r="L222" s="51"/>
      <c r="M222" s="39"/>
      <c r="N222" s="39"/>
      <c r="O222" s="41"/>
      <c r="P222" s="51"/>
      <c r="Q222" s="39"/>
      <c r="R222" s="39"/>
      <c r="S222" s="41"/>
      <c r="T222" s="51"/>
      <c r="U222" s="39">
        <v>103</v>
      </c>
      <c r="V222" s="39">
        <v>132.01941747572801</v>
      </c>
      <c r="W222" s="41">
        <v>-0.464910447761194</v>
      </c>
      <c r="X222" s="51">
        <v>13.4328059701492</v>
      </c>
      <c r="Y222" s="39"/>
      <c r="Z222" s="42"/>
      <c r="AA222" s="42"/>
      <c r="AB222" s="51"/>
      <c r="AC222" s="42">
        <v>101</v>
      </c>
      <c r="AD222" s="41">
        <v>47.0326732673268</v>
      </c>
      <c r="AE222" s="40">
        <v>-7.2023076923076898E-2</v>
      </c>
      <c r="AF222" s="51">
        <v>10.878841538461501</v>
      </c>
    </row>
    <row r="223" spans="1:32" x14ac:dyDescent="0.2">
      <c r="A223" s="43" t="s">
        <v>41</v>
      </c>
      <c r="B223" s="39">
        <v>1997</v>
      </c>
      <c r="C223" s="62">
        <v>0.466132596685083</v>
      </c>
      <c r="D223" s="39">
        <v>86</v>
      </c>
      <c r="E223" s="39">
        <v>5414.4186046511604</v>
      </c>
      <c r="F223" s="42">
        <v>113</v>
      </c>
      <c r="G223" s="41">
        <v>-51.8813274336283</v>
      </c>
      <c r="H223" s="51">
        <v>34.408663716814203</v>
      </c>
      <c r="I223" s="42"/>
      <c r="J223" s="39"/>
      <c r="K223" s="41"/>
      <c r="L223" s="51"/>
      <c r="M223" s="39"/>
      <c r="N223" s="39"/>
      <c r="O223" s="41"/>
      <c r="P223" s="51"/>
      <c r="Q223" s="39"/>
      <c r="R223" s="39"/>
      <c r="S223" s="41"/>
      <c r="T223" s="51"/>
      <c r="U223" s="39">
        <v>86</v>
      </c>
      <c r="V223" s="39">
        <v>138.13953488372101</v>
      </c>
      <c r="W223" s="41">
        <v>-0.73540707964601804</v>
      </c>
      <c r="X223" s="51">
        <v>14.7317610619469</v>
      </c>
      <c r="Y223" s="39"/>
      <c r="Z223" s="42"/>
      <c r="AA223" s="42"/>
      <c r="AB223" s="51"/>
      <c r="AC223" s="42">
        <v>80</v>
      </c>
      <c r="AD223" s="41">
        <v>50.198749999999997</v>
      </c>
      <c r="AE223" s="40">
        <v>-0.291601851851852</v>
      </c>
      <c r="AF223" s="51">
        <v>12.0518981481481</v>
      </c>
    </row>
    <row r="224" spans="1:32" x14ac:dyDescent="0.2">
      <c r="A224" s="43" t="s">
        <v>41</v>
      </c>
      <c r="B224" s="39">
        <v>1998</v>
      </c>
      <c r="C224" s="62">
        <v>0.372292993630573</v>
      </c>
      <c r="D224" s="39">
        <v>81</v>
      </c>
      <c r="E224" s="39">
        <v>5643.4567901234605</v>
      </c>
      <c r="F224" s="42">
        <v>120</v>
      </c>
      <c r="G224" s="41">
        <v>-12.1604166666667</v>
      </c>
      <c r="H224" s="51">
        <v>33.4902333333333</v>
      </c>
      <c r="I224" s="42"/>
      <c r="J224" s="39"/>
      <c r="K224" s="41"/>
      <c r="L224" s="51"/>
      <c r="M224" s="39"/>
      <c r="N224" s="39"/>
      <c r="O224" s="41"/>
      <c r="P224" s="51"/>
      <c r="Q224" s="39"/>
      <c r="R224" s="39"/>
      <c r="S224" s="41"/>
      <c r="T224" s="51"/>
      <c r="U224" s="39">
        <v>81</v>
      </c>
      <c r="V224" s="39">
        <v>132.70370370370401</v>
      </c>
      <c r="W224" s="41">
        <v>-2.1112083333333298</v>
      </c>
      <c r="X224" s="51">
        <v>14.9201</v>
      </c>
      <c r="Y224" s="39"/>
      <c r="Z224" s="42"/>
      <c r="AA224" s="42"/>
      <c r="AB224" s="51"/>
      <c r="AC224" s="42">
        <v>78</v>
      </c>
      <c r="AD224" s="41">
        <v>49.506410256410199</v>
      </c>
      <c r="AE224" s="40">
        <v>-0.72817241379310405</v>
      </c>
      <c r="AF224" s="51">
        <v>12.312120689655201</v>
      </c>
    </row>
    <row r="225" spans="1:32" x14ac:dyDescent="0.2">
      <c r="A225" s="43" t="s">
        <v>41</v>
      </c>
      <c r="B225" s="39">
        <v>1999</v>
      </c>
      <c r="C225" s="62">
        <v>0.60708333333333298</v>
      </c>
      <c r="D225" s="39">
        <v>85</v>
      </c>
      <c r="E225" s="39">
        <v>6142.30588235294</v>
      </c>
      <c r="F225" s="42">
        <v>131</v>
      </c>
      <c r="G225" s="41">
        <v>125.57778625954199</v>
      </c>
      <c r="H225" s="51">
        <v>31.6897175572519</v>
      </c>
      <c r="I225" s="42"/>
      <c r="J225" s="39"/>
      <c r="K225" s="41"/>
      <c r="L225" s="51"/>
      <c r="M225" s="39"/>
      <c r="N225" s="39"/>
      <c r="O225" s="41"/>
      <c r="P225" s="51"/>
      <c r="Q225" s="39"/>
      <c r="R225" s="39"/>
      <c r="S225" s="41"/>
      <c r="T225" s="51"/>
      <c r="U225" s="39">
        <v>85</v>
      </c>
      <c r="V225" s="39">
        <v>145.29411764705901</v>
      </c>
      <c r="W225" s="41">
        <v>-0.19567938931297699</v>
      </c>
      <c r="X225" s="51">
        <v>12.836839694656501</v>
      </c>
      <c r="Y225" s="39"/>
      <c r="Z225" s="42"/>
      <c r="AA225" s="42"/>
      <c r="AB225" s="51"/>
      <c r="AC225" s="42">
        <v>82</v>
      </c>
      <c r="AD225" s="41">
        <v>52.993902439024403</v>
      </c>
      <c r="AE225" s="40">
        <v>-0.86031250000000004</v>
      </c>
      <c r="AF225" s="51">
        <v>10.5275</v>
      </c>
    </row>
    <row r="226" spans="1:32" x14ac:dyDescent="0.2">
      <c r="A226" s="43" t="s">
        <v>41</v>
      </c>
      <c r="B226" s="39">
        <v>2000</v>
      </c>
      <c r="C226" s="62">
        <v>0.55858267716535404</v>
      </c>
      <c r="D226" s="39">
        <v>52</v>
      </c>
      <c r="E226" s="39">
        <v>6352.6923076923104</v>
      </c>
      <c r="F226" s="42">
        <v>83</v>
      </c>
      <c r="G226" s="41">
        <v>150.983493975904</v>
      </c>
      <c r="H226" s="51">
        <v>31.100060240963899</v>
      </c>
      <c r="I226" s="42"/>
      <c r="J226" s="39"/>
      <c r="K226" s="41"/>
      <c r="L226" s="51"/>
      <c r="M226" s="39"/>
      <c r="N226" s="39"/>
      <c r="O226" s="41"/>
      <c r="P226" s="51"/>
      <c r="Q226" s="39"/>
      <c r="R226" s="39"/>
      <c r="S226" s="41"/>
      <c r="T226" s="51"/>
      <c r="U226" s="39">
        <v>52</v>
      </c>
      <c r="V226" s="39">
        <v>166.11538461538501</v>
      </c>
      <c r="W226" s="41">
        <v>1.2255180722891601</v>
      </c>
      <c r="X226" s="51">
        <v>12.324</v>
      </c>
      <c r="Y226" s="39"/>
      <c r="Z226" s="42"/>
      <c r="AA226" s="42"/>
      <c r="AB226" s="51"/>
      <c r="AC226" s="42">
        <v>51</v>
      </c>
      <c r="AD226" s="41">
        <v>54.996078431372602</v>
      </c>
      <c r="AE226" s="40">
        <v>-0.54661728395061704</v>
      </c>
      <c r="AF226" s="51">
        <v>9.8183444444444401</v>
      </c>
    </row>
    <row r="227" spans="1:32" x14ac:dyDescent="0.2">
      <c r="A227" s="43" t="s">
        <v>41</v>
      </c>
      <c r="B227" s="39">
        <v>2001</v>
      </c>
      <c r="C227" s="62">
        <v>0.33313868613138697</v>
      </c>
      <c r="D227" s="39"/>
      <c r="E227" s="39"/>
      <c r="F227" s="42">
        <v>85</v>
      </c>
      <c r="G227" s="41">
        <v>158.93847058823499</v>
      </c>
      <c r="H227" s="51">
        <v>25.6032235294118</v>
      </c>
      <c r="I227" s="42"/>
      <c r="J227" s="39"/>
      <c r="K227" s="41"/>
      <c r="L227" s="51"/>
      <c r="M227" s="39"/>
      <c r="N227" s="39"/>
      <c r="O227" s="41"/>
      <c r="P227" s="51"/>
      <c r="Q227" s="39"/>
      <c r="R227" s="39"/>
      <c r="S227" s="41"/>
      <c r="T227" s="51"/>
      <c r="U227" s="39"/>
      <c r="V227" s="39"/>
      <c r="W227" s="41"/>
      <c r="X227" s="51"/>
      <c r="Y227" s="39"/>
      <c r="Z227" s="42"/>
      <c r="AA227" s="42"/>
      <c r="AB227" s="51"/>
      <c r="AC227" s="42"/>
      <c r="AD227" s="41"/>
      <c r="AE227" s="40"/>
      <c r="AF227" s="51"/>
    </row>
    <row r="228" spans="1:32" x14ac:dyDescent="0.2">
      <c r="A228" s="43" t="s">
        <v>41</v>
      </c>
      <c r="B228" s="39">
        <v>2002</v>
      </c>
      <c r="C228" s="62">
        <v>0.51299270072992698</v>
      </c>
      <c r="D228" s="39">
        <v>57</v>
      </c>
      <c r="E228" s="39">
        <v>5493.7368421052597</v>
      </c>
      <c r="F228" s="42">
        <v>77</v>
      </c>
      <c r="G228" s="41">
        <v>247.268181818182</v>
      </c>
      <c r="H228" s="51">
        <v>28.875116883116899</v>
      </c>
      <c r="I228" s="42"/>
      <c r="J228" s="39"/>
      <c r="K228" s="41"/>
      <c r="L228" s="51"/>
      <c r="M228" s="39"/>
      <c r="N228" s="39"/>
      <c r="O228" s="41"/>
      <c r="P228" s="51"/>
      <c r="Q228" s="39"/>
      <c r="R228" s="39"/>
      <c r="S228" s="41"/>
      <c r="T228" s="51"/>
      <c r="U228" s="39">
        <v>57</v>
      </c>
      <c r="V228" s="39">
        <v>128.842105263158</v>
      </c>
      <c r="W228" s="41">
        <v>-1.3468961038961</v>
      </c>
      <c r="X228" s="51">
        <v>11.0474805194805</v>
      </c>
      <c r="Y228" s="39"/>
      <c r="Z228" s="42"/>
      <c r="AA228" s="42"/>
      <c r="AB228" s="51"/>
      <c r="AC228" s="42">
        <v>54</v>
      </c>
      <c r="AD228" s="41">
        <v>45.851851851851897</v>
      </c>
      <c r="AE228" s="40">
        <v>-0.27302666666666597</v>
      </c>
      <c r="AF228" s="51">
        <v>8.8885733333333405</v>
      </c>
    </row>
    <row r="229" spans="1:32" x14ac:dyDescent="0.2">
      <c r="A229" s="43" t="s">
        <v>41</v>
      </c>
      <c r="B229" s="39">
        <v>2003</v>
      </c>
      <c r="C229" s="62">
        <v>0.26171428571428601</v>
      </c>
      <c r="D229" s="39"/>
      <c r="E229" s="39"/>
      <c r="F229" s="42">
        <v>59</v>
      </c>
      <c r="G229" s="41">
        <v>211.22338983050801</v>
      </c>
      <c r="H229" s="51">
        <v>28.958457627118602</v>
      </c>
      <c r="I229" s="42"/>
      <c r="J229" s="39"/>
      <c r="K229" s="41"/>
      <c r="L229" s="51"/>
      <c r="M229" s="39"/>
      <c r="N229" s="39"/>
      <c r="O229" s="41"/>
      <c r="P229" s="51"/>
      <c r="Q229" s="39"/>
      <c r="R229" s="39"/>
      <c r="S229" s="41"/>
      <c r="T229" s="51"/>
      <c r="U229" s="39"/>
      <c r="V229" s="39"/>
      <c r="W229" s="41"/>
      <c r="X229" s="51"/>
      <c r="Y229" s="39"/>
      <c r="Z229" s="42"/>
      <c r="AA229" s="42"/>
      <c r="AB229" s="51"/>
      <c r="AC229" s="42"/>
      <c r="AD229" s="41"/>
      <c r="AE229" s="40"/>
      <c r="AF229" s="51"/>
    </row>
    <row r="230" spans="1:32" x14ac:dyDescent="0.2">
      <c r="A230" s="43" t="s">
        <v>41</v>
      </c>
      <c r="B230" s="39">
        <v>2004</v>
      </c>
      <c r="C230" s="62">
        <v>0.417904761904762</v>
      </c>
      <c r="D230" s="39">
        <v>56</v>
      </c>
      <c r="E230" s="39">
        <v>6212.4464285714303</v>
      </c>
      <c r="F230" s="42">
        <v>68</v>
      </c>
      <c r="G230" s="41">
        <v>265.19455882352901</v>
      </c>
      <c r="H230" s="51">
        <v>35.242029411764697</v>
      </c>
      <c r="I230" s="42"/>
      <c r="J230" s="39"/>
      <c r="K230" s="41"/>
      <c r="L230" s="51"/>
      <c r="M230" s="39"/>
      <c r="N230" s="39"/>
      <c r="O230" s="41"/>
      <c r="P230" s="51"/>
      <c r="Q230" s="39"/>
      <c r="R230" s="39"/>
      <c r="S230" s="41"/>
      <c r="T230" s="51"/>
      <c r="U230" s="39">
        <v>56</v>
      </c>
      <c r="V230" s="39">
        <v>148.5</v>
      </c>
      <c r="W230" s="41">
        <v>-0.25180882352941197</v>
      </c>
      <c r="X230" s="51">
        <v>13.9713235294118</v>
      </c>
      <c r="Y230" s="39"/>
      <c r="Z230" s="42"/>
      <c r="AA230" s="42"/>
      <c r="AB230" s="51"/>
      <c r="AC230" s="42">
        <v>54</v>
      </c>
      <c r="AD230" s="41">
        <v>55.342592592592602</v>
      </c>
      <c r="AE230" s="40">
        <v>-2.3301587301587299</v>
      </c>
      <c r="AF230" s="51">
        <v>11.1819174603175</v>
      </c>
    </row>
    <row r="231" spans="1:32" x14ac:dyDescent="0.2">
      <c r="A231" s="43" t="s">
        <v>41</v>
      </c>
      <c r="B231" s="39">
        <v>2005</v>
      </c>
      <c r="C231" s="62">
        <v>1.1589411764705899</v>
      </c>
      <c r="D231" s="39"/>
      <c r="E231" s="39"/>
      <c r="F231" s="42">
        <v>57</v>
      </c>
      <c r="G231" s="41">
        <v>297.22087719298202</v>
      </c>
      <c r="H231" s="51">
        <v>34.487473684210499</v>
      </c>
      <c r="I231" s="42"/>
      <c r="J231" s="39"/>
      <c r="K231" s="41"/>
      <c r="L231" s="51"/>
      <c r="M231" s="39"/>
      <c r="N231" s="39"/>
      <c r="O231" s="41"/>
      <c r="P231" s="51"/>
      <c r="Q231" s="39"/>
      <c r="R231" s="39"/>
      <c r="S231" s="41"/>
      <c r="T231" s="51"/>
      <c r="U231" s="39"/>
      <c r="V231" s="39"/>
      <c r="W231" s="41"/>
      <c r="X231" s="51"/>
      <c r="Y231" s="39"/>
      <c r="Z231" s="42"/>
      <c r="AA231" s="42"/>
      <c r="AB231" s="51"/>
      <c r="AC231" s="42"/>
      <c r="AD231" s="41"/>
      <c r="AE231" s="40"/>
      <c r="AF231" s="51"/>
    </row>
    <row r="232" spans="1:32" x14ac:dyDescent="0.2">
      <c r="A232" s="43" t="s">
        <v>41</v>
      </c>
      <c r="B232" s="39">
        <v>2006</v>
      </c>
      <c r="C232" s="62">
        <v>1.135375</v>
      </c>
      <c r="D232" s="39"/>
      <c r="E232" s="39"/>
      <c r="F232" s="42">
        <v>51</v>
      </c>
      <c r="G232" s="41">
        <v>330.70882352941197</v>
      </c>
      <c r="H232" s="51">
        <v>35.0030392156863</v>
      </c>
      <c r="I232" s="42"/>
      <c r="J232" s="39"/>
      <c r="K232" s="41"/>
      <c r="L232" s="51"/>
      <c r="M232" s="39"/>
      <c r="N232" s="39"/>
      <c r="O232" s="41"/>
      <c r="P232" s="51"/>
      <c r="Q232" s="39"/>
      <c r="R232" s="39"/>
      <c r="S232" s="41"/>
      <c r="T232" s="51"/>
      <c r="U232" s="39"/>
      <c r="V232" s="39"/>
      <c r="W232" s="41"/>
      <c r="X232" s="51"/>
      <c r="Y232" s="39"/>
      <c r="Z232" s="42"/>
      <c r="AA232" s="42"/>
      <c r="AB232" s="51"/>
      <c r="AC232" s="42"/>
      <c r="AD232" s="41"/>
      <c r="AE232" s="40"/>
      <c r="AF232" s="51"/>
    </row>
    <row r="233" spans="1:32" x14ac:dyDescent="0.2">
      <c r="A233" s="43" t="s">
        <v>41</v>
      </c>
      <c r="B233" s="39">
        <v>2007</v>
      </c>
      <c r="C233" s="62">
        <v>1.4231313131313099</v>
      </c>
      <c r="D233" s="39"/>
      <c r="E233" s="39"/>
      <c r="F233" s="42">
        <v>65</v>
      </c>
      <c r="G233" s="41">
        <v>282.09246153846198</v>
      </c>
      <c r="H233" s="51">
        <v>34.057261538461503</v>
      </c>
      <c r="I233" s="42"/>
      <c r="J233" s="39"/>
      <c r="K233" s="41"/>
      <c r="L233" s="51"/>
      <c r="M233" s="39"/>
      <c r="N233" s="39"/>
      <c r="O233" s="41"/>
      <c r="P233" s="51"/>
      <c r="Q233" s="39"/>
      <c r="R233" s="39"/>
      <c r="S233" s="41"/>
      <c r="T233" s="51"/>
      <c r="U233" s="39"/>
      <c r="V233" s="39"/>
      <c r="W233" s="41"/>
      <c r="X233" s="51"/>
      <c r="Y233" s="39"/>
      <c r="Z233" s="42"/>
      <c r="AA233" s="42"/>
      <c r="AB233" s="51"/>
      <c r="AC233" s="42"/>
      <c r="AD233" s="41"/>
      <c r="AE233" s="40"/>
      <c r="AF233" s="51"/>
    </row>
    <row r="234" spans="1:32" x14ac:dyDescent="0.2">
      <c r="A234" s="43" t="s">
        <v>41</v>
      </c>
      <c r="B234" s="39">
        <v>2008</v>
      </c>
      <c r="C234" s="62">
        <v>1.68225</v>
      </c>
      <c r="D234" s="39"/>
      <c r="E234" s="39"/>
      <c r="F234" s="42">
        <v>53</v>
      </c>
      <c r="G234" s="41">
        <v>132.73830188679199</v>
      </c>
      <c r="H234" s="51">
        <v>28.258905660377401</v>
      </c>
      <c r="I234" s="42"/>
      <c r="J234" s="39"/>
      <c r="K234" s="41"/>
      <c r="L234" s="51"/>
      <c r="M234" s="39"/>
      <c r="N234" s="39"/>
      <c r="O234" s="41"/>
      <c r="P234" s="51"/>
      <c r="Q234" s="39"/>
      <c r="R234" s="39"/>
      <c r="S234" s="41"/>
      <c r="T234" s="51"/>
      <c r="U234" s="39"/>
      <c r="V234" s="39"/>
      <c r="W234" s="41"/>
      <c r="X234" s="51"/>
      <c r="Y234" s="39"/>
      <c r="Z234" s="42"/>
      <c r="AA234" s="42"/>
      <c r="AB234" s="51"/>
      <c r="AC234" s="42"/>
      <c r="AD234" s="41"/>
      <c r="AE234" s="40"/>
      <c r="AF234" s="51"/>
    </row>
    <row r="235" spans="1:32" x14ac:dyDescent="0.2">
      <c r="A235" s="43" t="s">
        <v>41</v>
      </c>
      <c r="B235" s="39">
        <v>2009</v>
      </c>
      <c r="C235" s="62">
        <v>0.92319148936170203</v>
      </c>
      <c r="D235" s="39"/>
      <c r="E235" s="39"/>
      <c r="F235" s="42">
        <v>65</v>
      </c>
      <c r="G235" s="41">
        <v>214.47446153846201</v>
      </c>
      <c r="H235" s="51">
        <v>32.0785384615385</v>
      </c>
      <c r="I235" s="42"/>
      <c r="J235" s="39"/>
      <c r="K235" s="41"/>
      <c r="L235" s="51"/>
      <c r="M235" s="39"/>
      <c r="N235" s="39"/>
      <c r="O235" s="41"/>
      <c r="P235" s="51"/>
      <c r="Q235" s="39"/>
      <c r="R235" s="39"/>
      <c r="S235" s="41"/>
      <c r="T235" s="51"/>
      <c r="U235" s="39"/>
      <c r="V235" s="39"/>
      <c r="W235" s="41"/>
      <c r="X235" s="51"/>
      <c r="Y235" s="39"/>
      <c r="Z235" s="42"/>
      <c r="AA235" s="42"/>
      <c r="AB235" s="51"/>
      <c r="AC235" s="42"/>
      <c r="AD235" s="41"/>
      <c r="AE235" s="40"/>
      <c r="AF235" s="51"/>
    </row>
    <row r="236" spans="1:32" x14ac:dyDescent="0.2">
      <c r="A236" s="43" t="s">
        <v>41</v>
      </c>
      <c r="B236" s="39">
        <v>2010</v>
      </c>
      <c r="C236" s="62">
        <v>1.1211267605633799</v>
      </c>
      <c r="D236" s="39"/>
      <c r="E236" s="39"/>
      <c r="F236" s="42">
        <v>54</v>
      </c>
      <c r="G236" s="41">
        <v>241.653703703704</v>
      </c>
      <c r="H236" s="51">
        <v>29.854555555555599</v>
      </c>
      <c r="I236" s="42"/>
      <c r="J236" s="39"/>
      <c r="K236" s="41"/>
      <c r="L236" s="51"/>
      <c r="M236" s="39"/>
      <c r="N236" s="39"/>
      <c r="O236" s="41"/>
      <c r="P236" s="51"/>
      <c r="Q236" s="39"/>
      <c r="R236" s="39"/>
      <c r="S236" s="41"/>
      <c r="T236" s="51"/>
      <c r="U236" s="39"/>
      <c r="V236" s="39"/>
      <c r="W236" s="41"/>
      <c r="X236" s="51"/>
      <c r="Y236" s="39"/>
      <c r="Z236" s="42"/>
      <c r="AA236" s="42"/>
      <c r="AB236" s="51"/>
      <c r="AC236" s="42"/>
      <c r="AD236" s="41"/>
      <c r="AE236" s="40"/>
      <c r="AF236" s="51"/>
    </row>
    <row r="237" spans="1:32" x14ac:dyDescent="0.2">
      <c r="A237" s="43"/>
      <c r="B237" s="39"/>
      <c r="C237" s="62"/>
      <c r="D237" s="39"/>
      <c r="E237" s="39"/>
      <c r="F237" s="42"/>
      <c r="G237" s="41"/>
      <c r="H237" s="51"/>
      <c r="I237" s="42"/>
      <c r="J237" s="39"/>
      <c r="K237" s="41"/>
      <c r="L237" s="51"/>
      <c r="M237" s="39"/>
      <c r="N237" s="39"/>
      <c r="O237" s="41"/>
      <c r="P237" s="51"/>
      <c r="Q237" s="39"/>
      <c r="R237" s="39"/>
      <c r="S237" s="41"/>
      <c r="T237" s="51"/>
      <c r="U237" s="39"/>
      <c r="V237" s="39"/>
      <c r="W237" s="41"/>
      <c r="X237" s="51"/>
      <c r="Y237" s="39"/>
      <c r="Z237" s="42"/>
      <c r="AA237" s="42"/>
      <c r="AB237" s="51"/>
      <c r="AC237" s="42"/>
      <c r="AD237" s="41"/>
      <c r="AE237" s="40"/>
      <c r="AF237" s="51"/>
    </row>
    <row r="238" spans="1:32" x14ac:dyDescent="0.2">
      <c r="A238" s="43"/>
      <c r="B238" s="39"/>
      <c r="C238" s="62"/>
      <c r="D238" s="39"/>
      <c r="E238" s="39"/>
      <c r="F238" s="42"/>
      <c r="G238" s="41"/>
      <c r="H238" s="51"/>
      <c r="I238" s="42"/>
      <c r="J238" s="39"/>
      <c r="K238" s="41"/>
      <c r="L238" s="51"/>
      <c r="M238" s="39"/>
      <c r="N238" s="39"/>
      <c r="O238" s="41"/>
      <c r="P238" s="51"/>
      <c r="Q238" s="39"/>
      <c r="R238" s="39"/>
      <c r="S238" s="41"/>
      <c r="T238" s="51"/>
      <c r="U238" s="39"/>
      <c r="V238" s="39"/>
      <c r="W238" s="41"/>
      <c r="X238" s="51"/>
      <c r="Y238" s="39"/>
      <c r="Z238" s="42"/>
      <c r="AA238" s="42"/>
      <c r="AB238" s="51"/>
      <c r="AC238" s="42"/>
      <c r="AD238" s="41"/>
      <c r="AE238" s="40"/>
      <c r="AF238" s="51"/>
    </row>
    <row r="239" spans="1:32" x14ac:dyDescent="0.2">
      <c r="A239" s="43"/>
      <c r="B239" s="39"/>
      <c r="C239" s="62"/>
      <c r="D239" s="39"/>
      <c r="E239" s="39"/>
      <c r="F239" s="42"/>
      <c r="G239" s="41"/>
      <c r="H239" s="51"/>
      <c r="I239" s="42"/>
      <c r="J239" s="39"/>
      <c r="K239" s="41"/>
      <c r="L239" s="51"/>
      <c r="M239" s="39"/>
      <c r="N239" s="39"/>
      <c r="O239" s="41"/>
      <c r="P239" s="51"/>
      <c r="Q239" s="39"/>
      <c r="R239" s="39"/>
      <c r="S239" s="41"/>
      <c r="T239" s="51"/>
      <c r="U239" s="39"/>
      <c r="V239" s="39"/>
      <c r="W239" s="41"/>
      <c r="X239" s="51"/>
      <c r="Y239" s="39"/>
      <c r="Z239" s="42"/>
      <c r="AA239" s="42"/>
      <c r="AB239" s="51"/>
      <c r="AC239" s="42"/>
      <c r="AD239" s="41"/>
      <c r="AE239" s="40"/>
      <c r="AF239" s="51"/>
    </row>
    <row r="240" spans="1:32" x14ac:dyDescent="0.2">
      <c r="A240" s="43"/>
      <c r="B240" s="39"/>
      <c r="C240" s="62"/>
      <c r="D240" s="39"/>
      <c r="E240" s="39"/>
      <c r="F240" s="42"/>
      <c r="G240" s="41"/>
      <c r="H240" s="51"/>
      <c r="I240" s="42"/>
      <c r="J240" s="39"/>
      <c r="K240" s="41"/>
      <c r="L240" s="51"/>
      <c r="M240" s="39"/>
      <c r="N240" s="39"/>
      <c r="O240" s="41"/>
      <c r="P240" s="51"/>
      <c r="Q240" s="39"/>
      <c r="R240" s="39"/>
      <c r="S240" s="41"/>
      <c r="T240" s="51"/>
      <c r="U240" s="39"/>
      <c r="V240" s="39"/>
      <c r="W240" s="41"/>
      <c r="X240" s="51"/>
      <c r="Y240" s="39"/>
      <c r="Z240" s="42"/>
      <c r="AA240" s="42"/>
      <c r="AB240" s="51"/>
      <c r="AC240" s="42"/>
      <c r="AD240" s="41"/>
      <c r="AE240" s="40"/>
      <c r="AF240" s="51"/>
    </row>
    <row r="241" spans="1:32" x14ac:dyDescent="0.2">
      <c r="A241" s="43"/>
      <c r="B241" s="39"/>
      <c r="C241" s="62"/>
      <c r="D241" s="39"/>
      <c r="E241" s="39"/>
      <c r="F241" s="42"/>
      <c r="G241" s="41"/>
      <c r="H241" s="51"/>
      <c r="I241" s="42"/>
      <c r="J241" s="39"/>
      <c r="K241" s="41"/>
      <c r="L241" s="51"/>
      <c r="M241" s="39"/>
      <c r="N241" s="39"/>
      <c r="O241" s="41"/>
      <c r="P241" s="51"/>
      <c r="Q241" s="39"/>
      <c r="R241" s="39"/>
      <c r="S241" s="41"/>
      <c r="T241" s="51"/>
      <c r="U241" s="39"/>
      <c r="V241" s="39"/>
      <c r="W241" s="41"/>
      <c r="X241" s="51"/>
      <c r="Y241" s="39"/>
      <c r="Z241" s="42"/>
      <c r="AA241" s="42"/>
      <c r="AB241" s="51"/>
      <c r="AC241" s="42"/>
      <c r="AD241" s="41"/>
      <c r="AE241" s="40"/>
      <c r="AF241" s="51"/>
    </row>
    <row r="242" spans="1:32" x14ac:dyDescent="0.2">
      <c r="A242" s="43"/>
      <c r="B242" s="39"/>
      <c r="C242" s="62"/>
      <c r="D242" s="39"/>
      <c r="E242" s="39"/>
      <c r="F242" s="42"/>
      <c r="G242" s="41"/>
      <c r="H242" s="51"/>
      <c r="I242" s="42"/>
      <c r="J242" s="39"/>
      <c r="K242" s="41"/>
      <c r="L242" s="51"/>
      <c r="M242" s="39"/>
      <c r="N242" s="39"/>
      <c r="O242" s="41"/>
      <c r="P242" s="51"/>
      <c r="Q242" s="39"/>
      <c r="R242" s="39"/>
      <c r="S242" s="41"/>
      <c r="T242" s="51"/>
      <c r="U242" s="39"/>
      <c r="V242" s="39"/>
      <c r="W242" s="41"/>
      <c r="X242" s="51"/>
      <c r="Y242" s="39"/>
      <c r="Z242" s="42"/>
      <c r="AA242" s="42"/>
      <c r="AB242" s="51"/>
      <c r="AC242" s="42"/>
      <c r="AD242" s="41"/>
      <c r="AE242" s="40"/>
      <c r="AF242" s="51"/>
    </row>
    <row r="243" spans="1:32" x14ac:dyDescent="0.2">
      <c r="A243" s="43"/>
      <c r="B243" s="39"/>
      <c r="C243" s="62"/>
      <c r="D243" s="39"/>
      <c r="E243" s="39"/>
      <c r="F243" s="42"/>
      <c r="G243" s="41"/>
      <c r="H243" s="51"/>
      <c r="I243" s="42"/>
      <c r="J243" s="39"/>
      <c r="K243" s="41"/>
      <c r="L243" s="51"/>
      <c r="M243" s="39"/>
      <c r="N243" s="39"/>
      <c r="O243" s="41"/>
      <c r="P243" s="51"/>
      <c r="Q243" s="39"/>
      <c r="R243" s="39"/>
      <c r="S243" s="41"/>
      <c r="T243" s="51"/>
      <c r="U243" s="39"/>
      <c r="V243" s="39"/>
      <c r="W243" s="41"/>
      <c r="X243" s="51"/>
      <c r="Y243" s="39"/>
      <c r="Z243" s="42"/>
      <c r="AA243" s="42"/>
      <c r="AB243" s="51"/>
      <c r="AC243" s="42"/>
      <c r="AD243" s="41"/>
      <c r="AE243" s="40"/>
      <c r="AF243" s="51"/>
    </row>
    <row r="244" spans="1:32" x14ac:dyDescent="0.2">
      <c r="A244" s="43"/>
      <c r="B244" s="39"/>
      <c r="C244" s="62"/>
      <c r="D244" s="39"/>
      <c r="E244" s="39"/>
      <c r="F244" s="42"/>
      <c r="G244" s="41"/>
      <c r="H244" s="51"/>
      <c r="I244" s="42"/>
      <c r="J244" s="39"/>
      <c r="K244" s="41"/>
      <c r="L244" s="51"/>
      <c r="M244" s="39"/>
      <c r="N244" s="39"/>
      <c r="O244" s="41"/>
      <c r="P244" s="51"/>
      <c r="Q244" s="39"/>
      <c r="R244" s="39"/>
      <c r="S244" s="41"/>
      <c r="T244" s="51"/>
      <c r="U244" s="39"/>
      <c r="V244" s="39"/>
      <c r="W244" s="41"/>
      <c r="X244" s="51"/>
      <c r="Y244" s="39"/>
      <c r="Z244" s="42"/>
      <c r="AA244" s="42"/>
      <c r="AB244" s="51"/>
      <c r="AC244" s="42"/>
      <c r="AD244" s="41"/>
      <c r="AE244" s="40"/>
      <c r="AF244" s="51"/>
    </row>
    <row r="245" spans="1:32" x14ac:dyDescent="0.2">
      <c r="A245" s="43"/>
      <c r="B245" s="39"/>
      <c r="C245" s="62"/>
      <c r="D245" s="39"/>
      <c r="E245" s="39"/>
      <c r="F245" s="42"/>
      <c r="G245" s="41"/>
      <c r="H245" s="51"/>
      <c r="I245" s="42"/>
      <c r="J245" s="39"/>
      <c r="K245" s="41"/>
      <c r="L245" s="51"/>
      <c r="M245" s="39"/>
      <c r="N245" s="39"/>
      <c r="O245" s="41"/>
      <c r="P245" s="51"/>
      <c r="Q245" s="39"/>
      <c r="R245" s="39"/>
      <c r="S245" s="41"/>
      <c r="T245" s="51"/>
      <c r="U245" s="39"/>
      <c r="V245" s="39"/>
      <c r="W245" s="41"/>
      <c r="X245" s="51"/>
      <c r="Y245" s="39"/>
      <c r="Z245" s="42"/>
      <c r="AA245" s="42"/>
      <c r="AB245" s="51"/>
      <c r="AC245" s="42"/>
      <c r="AD245" s="41"/>
      <c r="AE245" s="40"/>
      <c r="AF245" s="51"/>
    </row>
    <row r="246" spans="1:32" x14ac:dyDescent="0.2">
      <c r="A246" s="43"/>
      <c r="B246" s="39"/>
      <c r="C246" s="62"/>
      <c r="D246" s="39"/>
      <c r="E246" s="39"/>
      <c r="F246" s="42"/>
      <c r="G246" s="41"/>
      <c r="H246" s="51"/>
      <c r="I246" s="42"/>
      <c r="J246" s="39"/>
      <c r="K246" s="41"/>
      <c r="L246" s="51"/>
      <c r="M246" s="39"/>
      <c r="N246" s="39"/>
      <c r="O246" s="41"/>
      <c r="P246" s="51"/>
      <c r="Q246" s="39"/>
      <c r="R246" s="39"/>
      <c r="S246" s="41"/>
      <c r="T246" s="51"/>
      <c r="U246" s="39"/>
      <c r="V246" s="39"/>
      <c r="W246" s="41"/>
      <c r="X246" s="51"/>
      <c r="Y246" s="39"/>
      <c r="Z246" s="42"/>
      <c r="AA246" s="42"/>
      <c r="AB246" s="51"/>
      <c r="AC246" s="42"/>
      <c r="AD246" s="41"/>
      <c r="AE246" s="40"/>
      <c r="AF246" s="51"/>
    </row>
    <row r="247" spans="1:32" x14ac:dyDescent="0.2">
      <c r="A247" s="43"/>
      <c r="B247" s="39"/>
      <c r="C247" s="62"/>
      <c r="D247" s="39"/>
      <c r="E247" s="39"/>
      <c r="F247" s="42"/>
      <c r="G247" s="41"/>
      <c r="H247" s="51"/>
      <c r="I247" s="42"/>
      <c r="J247" s="39"/>
      <c r="K247" s="41"/>
      <c r="L247" s="51"/>
      <c r="M247" s="39"/>
      <c r="N247" s="39"/>
      <c r="O247" s="41"/>
      <c r="P247" s="51"/>
      <c r="Q247" s="39"/>
      <c r="R247" s="39"/>
      <c r="S247" s="41"/>
      <c r="T247" s="51"/>
      <c r="U247" s="39"/>
      <c r="V247" s="39"/>
      <c r="W247" s="41"/>
      <c r="X247" s="51"/>
      <c r="Y247" s="39"/>
      <c r="Z247" s="42"/>
      <c r="AA247" s="42"/>
      <c r="AB247" s="51"/>
      <c r="AC247" s="42"/>
      <c r="AD247" s="41"/>
      <c r="AE247" s="40"/>
      <c r="AF247" s="51"/>
    </row>
    <row r="248" spans="1:32" x14ac:dyDescent="0.2">
      <c r="A248" s="43"/>
      <c r="B248" s="39"/>
      <c r="C248" s="62"/>
      <c r="D248" s="39"/>
      <c r="E248" s="39"/>
      <c r="F248" s="42"/>
      <c r="G248" s="41"/>
      <c r="H248" s="51"/>
      <c r="I248" s="42"/>
      <c r="J248" s="39"/>
      <c r="K248" s="41"/>
      <c r="L248" s="51"/>
      <c r="M248" s="39"/>
      <c r="N248" s="39"/>
      <c r="O248" s="41"/>
      <c r="P248" s="51"/>
      <c r="Q248" s="39"/>
      <c r="R248" s="39"/>
      <c r="S248" s="41"/>
      <c r="T248" s="51"/>
      <c r="U248" s="39"/>
      <c r="V248" s="39"/>
      <c r="W248" s="41"/>
      <c r="X248" s="51"/>
      <c r="Y248" s="39"/>
      <c r="Z248" s="42"/>
      <c r="AA248" s="42"/>
      <c r="AB248" s="51"/>
      <c r="AC248" s="42"/>
      <c r="AD248" s="41"/>
      <c r="AE248" s="40"/>
      <c r="AF248" s="51"/>
    </row>
    <row r="249" spans="1:32" x14ac:dyDescent="0.2">
      <c r="A249" s="43"/>
      <c r="B249" s="39"/>
      <c r="C249" s="62"/>
      <c r="D249" s="39"/>
      <c r="E249" s="39"/>
      <c r="F249" s="42"/>
      <c r="G249" s="41"/>
      <c r="H249" s="51"/>
      <c r="I249" s="42"/>
      <c r="J249" s="39"/>
      <c r="K249" s="41"/>
      <c r="L249" s="51"/>
      <c r="M249" s="39"/>
      <c r="N249" s="39"/>
      <c r="O249" s="41"/>
      <c r="P249" s="51"/>
      <c r="Q249" s="39"/>
      <c r="R249" s="39"/>
      <c r="S249" s="41"/>
      <c r="T249" s="51"/>
      <c r="U249" s="39"/>
      <c r="V249" s="39"/>
      <c r="W249" s="41"/>
      <c r="X249" s="51"/>
      <c r="Y249" s="39"/>
      <c r="Z249" s="42"/>
      <c r="AA249" s="42"/>
      <c r="AB249" s="51"/>
      <c r="AC249" s="42"/>
      <c r="AD249" s="41"/>
      <c r="AE249" s="40"/>
      <c r="AF249" s="51"/>
    </row>
    <row r="250" spans="1:32" x14ac:dyDescent="0.2">
      <c r="A250" s="43"/>
      <c r="B250" s="39"/>
      <c r="C250" s="62"/>
      <c r="D250" s="39"/>
      <c r="E250" s="39"/>
      <c r="F250" s="42"/>
      <c r="G250" s="41"/>
      <c r="H250" s="51"/>
      <c r="I250" s="42"/>
      <c r="J250" s="39"/>
      <c r="K250" s="41"/>
      <c r="L250" s="51"/>
      <c r="M250" s="39"/>
      <c r="N250" s="39"/>
      <c r="O250" s="41"/>
      <c r="P250" s="51"/>
      <c r="Q250" s="39"/>
      <c r="R250" s="39"/>
      <c r="S250" s="41"/>
      <c r="T250" s="51"/>
      <c r="U250" s="39"/>
      <c r="V250" s="39"/>
      <c r="W250" s="41"/>
      <c r="X250" s="51"/>
      <c r="Y250" s="39"/>
      <c r="Z250" s="42"/>
      <c r="AA250" s="42"/>
      <c r="AB250" s="51"/>
      <c r="AC250" s="42"/>
      <c r="AD250" s="41"/>
      <c r="AE250" s="40"/>
      <c r="AF250" s="51"/>
    </row>
    <row r="251" spans="1:32" x14ac:dyDescent="0.2">
      <c r="A251" s="43"/>
      <c r="B251" s="39"/>
      <c r="C251" s="62"/>
      <c r="D251" s="39"/>
      <c r="E251" s="39"/>
      <c r="F251" s="42"/>
      <c r="G251" s="41"/>
      <c r="H251" s="51"/>
      <c r="I251" s="42"/>
      <c r="J251" s="39"/>
      <c r="K251" s="41"/>
      <c r="L251" s="51"/>
      <c r="M251" s="39"/>
      <c r="N251" s="39"/>
      <c r="O251" s="41"/>
      <c r="P251" s="51"/>
      <c r="Q251" s="39"/>
      <c r="R251" s="39"/>
      <c r="S251" s="41"/>
      <c r="T251" s="51"/>
      <c r="U251" s="39"/>
      <c r="V251" s="39"/>
      <c r="W251" s="41"/>
      <c r="X251" s="51"/>
      <c r="Y251" s="39"/>
      <c r="Z251" s="42"/>
      <c r="AA251" s="42"/>
      <c r="AB251" s="51"/>
      <c r="AC251" s="42"/>
      <c r="AD251" s="41"/>
      <c r="AE251" s="40"/>
      <c r="AF251" s="51"/>
    </row>
    <row r="252" spans="1:32" x14ac:dyDescent="0.2">
      <c r="A252" s="43"/>
      <c r="B252" s="39"/>
      <c r="C252" s="62"/>
      <c r="D252" s="39"/>
      <c r="E252" s="39"/>
      <c r="F252" s="42"/>
      <c r="G252" s="41"/>
      <c r="H252" s="51"/>
      <c r="I252" s="42"/>
      <c r="J252" s="39"/>
      <c r="K252" s="41"/>
      <c r="L252" s="51"/>
      <c r="M252" s="39"/>
      <c r="N252" s="39"/>
      <c r="O252" s="41"/>
      <c r="P252" s="51"/>
      <c r="Q252" s="39"/>
      <c r="R252" s="39"/>
      <c r="S252" s="41"/>
      <c r="T252" s="51"/>
      <c r="U252" s="39"/>
      <c r="V252" s="39"/>
      <c r="W252" s="41"/>
      <c r="X252" s="51"/>
      <c r="Y252" s="39"/>
      <c r="Z252" s="42"/>
      <c r="AA252" s="42"/>
      <c r="AB252" s="51"/>
      <c r="AC252" s="42"/>
      <c r="AD252" s="41"/>
      <c r="AE252" s="40"/>
      <c r="AF252" s="51"/>
    </row>
    <row r="253" spans="1:32" x14ac:dyDescent="0.2">
      <c r="A253" s="43"/>
      <c r="B253" s="39"/>
      <c r="C253" s="62"/>
      <c r="D253" s="39"/>
      <c r="E253" s="39"/>
      <c r="F253" s="42"/>
      <c r="G253" s="41"/>
      <c r="H253" s="51"/>
      <c r="I253" s="42"/>
      <c r="J253" s="39"/>
      <c r="K253" s="41"/>
      <c r="L253" s="51"/>
      <c r="M253" s="39"/>
      <c r="N253" s="39"/>
      <c r="O253" s="41"/>
      <c r="P253" s="51"/>
      <c r="Q253" s="39"/>
      <c r="R253" s="39"/>
      <c r="S253" s="41"/>
      <c r="T253" s="51"/>
      <c r="U253" s="39"/>
      <c r="V253" s="39"/>
      <c r="W253" s="41"/>
      <c r="X253" s="51"/>
      <c r="Y253" s="39"/>
      <c r="Z253" s="42"/>
      <c r="AA253" s="42"/>
      <c r="AB253" s="51"/>
      <c r="AC253" s="42"/>
      <c r="AD253" s="41"/>
      <c r="AE253" s="40"/>
      <c r="AF253" s="51"/>
    </row>
    <row r="254" spans="1:32" x14ac:dyDescent="0.2">
      <c r="A254" s="43"/>
      <c r="B254" s="39"/>
      <c r="C254" s="62"/>
      <c r="D254" s="39"/>
      <c r="E254" s="39"/>
      <c r="F254" s="42"/>
      <c r="G254" s="41"/>
      <c r="H254" s="51"/>
      <c r="I254" s="42"/>
      <c r="J254" s="39"/>
      <c r="K254" s="41"/>
      <c r="L254" s="51"/>
      <c r="M254" s="39"/>
      <c r="N254" s="39"/>
      <c r="O254" s="41"/>
      <c r="P254" s="51"/>
      <c r="Q254" s="39"/>
      <c r="R254" s="39"/>
      <c r="S254" s="41"/>
      <c r="T254" s="51"/>
      <c r="U254" s="39"/>
      <c r="V254" s="39"/>
      <c r="W254" s="41"/>
      <c r="X254" s="51"/>
      <c r="Y254" s="39"/>
      <c r="Z254" s="42"/>
      <c r="AA254" s="42"/>
      <c r="AB254" s="51"/>
      <c r="AC254" s="42"/>
      <c r="AD254" s="41"/>
      <c r="AE254" s="40"/>
      <c r="AF254" s="51"/>
    </row>
    <row r="255" spans="1:32" x14ac:dyDescent="0.2">
      <c r="A255" s="43"/>
      <c r="B255" s="39"/>
      <c r="C255" s="62"/>
      <c r="D255" s="39"/>
      <c r="E255" s="39"/>
      <c r="F255" s="42"/>
      <c r="G255" s="41"/>
      <c r="H255" s="51"/>
      <c r="I255" s="42"/>
      <c r="J255" s="39"/>
      <c r="K255" s="41"/>
      <c r="L255" s="51"/>
      <c r="M255" s="39"/>
      <c r="N255" s="39"/>
      <c r="O255" s="41"/>
      <c r="P255" s="51"/>
      <c r="Q255" s="39"/>
      <c r="R255" s="39"/>
      <c r="S255" s="41"/>
      <c r="T255" s="51"/>
      <c r="U255" s="39"/>
      <c r="V255" s="39"/>
      <c r="W255" s="41"/>
      <c r="X255" s="51"/>
      <c r="Y255" s="39"/>
      <c r="Z255" s="42"/>
      <c r="AA255" s="42"/>
      <c r="AB255" s="51"/>
      <c r="AC255" s="42"/>
      <c r="AD255" s="41"/>
      <c r="AE255" s="40"/>
      <c r="AF255" s="51"/>
    </row>
    <row r="256" spans="1:32" x14ac:dyDescent="0.2">
      <c r="A256" s="43"/>
      <c r="B256" s="39"/>
      <c r="C256" s="62"/>
      <c r="D256" s="39"/>
      <c r="E256" s="39"/>
      <c r="F256" s="42"/>
      <c r="G256" s="41"/>
      <c r="H256" s="51"/>
      <c r="I256" s="42"/>
      <c r="J256" s="39"/>
      <c r="K256" s="41"/>
      <c r="L256" s="51"/>
      <c r="M256" s="39"/>
      <c r="N256" s="39"/>
      <c r="O256" s="41"/>
      <c r="P256" s="51"/>
      <c r="Q256" s="39"/>
      <c r="R256" s="39"/>
      <c r="S256" s="41"/>
      <c r="T256" s="51"/>
      <c r="U256" s="39"/>
      <c r="V256" s="39"/>
      <c r="W256" s="41"/>
      <c r="X256" s="51"/>
      <c r="Y256" s="39"/>
      <c r="Z256" s="42"/>
      <c r="AA256" s="42"/>
      <c r="AB256" s="51"/>
      <c r="AC256" s="42"/>
      <c r="AD256" s="41"/>
      <c r="AE256" s="40"/>
      <c r="AF256" s="51"/>
    </row>
    <row r="257" spans="1:32" x14ac:dyDescent="0.2">
      <c r="A257" s="43"/>
      <c r="B257" s="39"/>
      <c r="C257" s="62"/>
      <c r="D257" s="39"/>
      <c r="E257" s="39"/>
      <c r="F257" s="42"/>
      <c r="G257" s="41"/>
      <c r="H257" s="51"/>
      <c r="I257" s="42"/>
      <c r="J257" s="39"/>
      <c r="K257" s="41"/>
      <c r="L257" s="51"/>
      <c r="M257" s="39"/>
      <c r="N257" s="39"/>
      <c r="O257" s="41"/>
      <c r="P257" s="51"/>
      <c r="Q257" s="39"/>
      <c r="R257" s="39"/>
      <c r="S257" s="41"/>
      <c r="T257" s="51"/>
      <c r="U257" s="39"/>
      <c r="V257" s="39"/>
      <c r="W257" s="41"/>
      <c r="X257" s="51"/>
      <c r="Y257" s="39"/>
      <c r="Z257" s="42"/>
      <c r="AA257" s="42"/>
      <c r="AB257" s="51"/>
      <c r="AC257" s="42"/>
      <c r="AD257" s="41"/>
      <c r="AE257" s="40"/>
      <c r="AF257" s="51"/>
    </row>
    <row r="258" spans="1:32" x14ac:dyDescent="0.2">
      <c r="A258" s="43"/>
      <c r="B258" s="39"/>
      <c r="C258" s="62"/>
      <c r="D258" s="39"/>
      <c r="E258" s="39"/>
      <c r="F258" s="42"/>
      <c r="G258" s="41"/>
      <c r="H258" s="51"/>
      <c r="I258" s="42"/>
      <c r="J258" s="39"/>
      <c r="K258" s="41"/>
      <c r="L258" s="51"/>
      <c r="M258" s="39"/>
      <c r="N258" s="39"/>
      <c r="O258" s="41"/>
      <c r="P258" s="51"/>
      <c r="Q258" s="39"/>
      <c r="R258" s="39"/>
      <c r="S258" s="41"/>
      <c r="T258" s="51"/>
      <c r="U258" s="39"/>
      <c r="V258" s="39"/>
      <c r="W258" s="41"/>
      <c r="X258" s="51"/>
      <c r="Y258" s="39"/>
      <c r="Z258" s="42"/>
      <c r="AA258" s="42"/>
      <c r="AB258" s="51"/>
      <c r="AC258" s="42"/>
      <c r="AD258" s="41"/>
      <c r="AE258" s="40"/>
      <c r="AF258" s="51"/>
    </row>
    <row r="259" spans="1:32" x14ac:dyDescent="0.2">
      <c r="A259" s="43"/>
      <c r="B259" s="39"/>
      <c r="C259" s="62"/>
      <c r="D259" s="39"/>
      <c r="E259" s="39"/>
      <c r="F259" s="42"/>
      <c r="G259" s="41"/>
      <c r="H259" s="51"/>
      <c r="I259" s="42"/>
      <c r="J259" s="39"/>
      <c r="K259" s="41"/>
      <c r="L259" s="51"/>
      <c r="M259" s="39"/>
      <c r="N259" s="39"/>
      <c r="O259" s="41"/>
      <c r="P259" s="51"/>
      <c r="Q259" s="39"/>
      <c r="R259" s="39"/>
      <c r="S259" s="41"/>
      <c r="T259" s="51"/>
      <c r="U259" s="39"/>
      <c r="V259" s="39"/>
      <c r="W259" s="41"/>
      <c r="X259" s="51"/>
      <c r="Y259" s="39"/>
      <c r="Z259" s="42"/>
      <c r="AA259" s="42"/>
      <c r="AB259" s="51"/>
      <c r="AC259" s="42"/>
      <c r="AD259" s="41"/>
      <c r="AE259" s="40"/>
      <c r="AF259" s="51"/>
    </row>
    <row r="260" spans="1:32" x14ac:dyDescent="0.2">
      <c r="A260" s="43"/>
      <c r="B260" s="39"/>
      <c r="C260" s="62"/>
      <c r="D260" s="39"/>
      <c r="E260" s="39"/>
      <c r="F260" s="42"/>
      <c r="G260" s="41"/>
      <c r="H260" s="51"/>
      <c r="I260" s="42"/>
      <c r="J260" s="39"/>
      <c r="K260" s="41"/>
      <c r="L260" s="51"/>
      <c r="M260" s="39"/>
      <c r="N260" s="39"/>
      <c r="O260" s="41"/>
      <c r="P260" s="51"/>
      <c r="Q260" s="39"/>
      <c r="R260" s="39"/>
      <c r="S260" s="41"/>
      <c r="T260" s="51"/>
      <c r="U260" s="39"/>
      <c r="V260" s="39"/>
      <c r="W260" s="41"/>
      <c r="X260" s="51"/>
      <c r="Y260" s="39"/>
      <c r="Z260" s="42"/>
      <c r="AA260" s="42"/>
      <c r="AB260" s="51"/>
      <c r="AC260" s="42"/>
      <c r="AD260" s="41"/>
      <c r="AE260" s="40"/>
      <c r="AF260" s="51"/>
    </row>
    <row r="261" spans="1:32" x14ac:dyDescent="0.2">
      <c r="A261" s="43"/>
      <c r="B261" s="39"/>
      <c r="C261" s="62"/>
      <c r="D261" s="39"/>
      <c r="E261" s="39"/>
      <c r="F261" s="42"/>
      <c r="G261" s="41"/>
      <c r="H261" s="51"/>
      <c r="I261" s="42"/>
      <c r="J261" s="39"/>
      <c r="K261" s="41"/>
      <c r="L261" s="51"/>
      <c r="M261" s="39"/>
      <c r="N261" s="39"/>
      <c r="O261" s="41"/>
      <c r="P261" s="51"/>
      <c r="Q261" s="39"/>
      <c r="R261" s="39"/>
      <c r="S261" s="41"/>
      <c r="T261" s="51"/>
      <c r="U261" s="39"/>
      <c r="V261" s="39"/>
      <c r="W261" s="41"/>
      <c r="X261" s="51"/>
      <c r="Y261" s="39"/>
      <c r="Z261" s="42"/>
      <c r="AA261" s="42"/>
      <c r="AB261" s="51"/>
      <c r="AC261" s="42"/>
      <c r="AD261" s="41"/>
      <c r="AE261" s="40"/>
      <c r="AF261" s="51"/>
    </row>
    <row r="262" spans="1:32" x14ac:dyDescent="0.2">
      <c r="A262" s="43"/>
      <c r="B262" s="39"/>
      <c r="C262" s="62"/>
      <c r="D262" s="39"/>
      <c r="E262" s="39"/>
      <c r="F262" s="42"/>
      <c r="G262" s="41"/>
      <c r="H262" s="51"/>
      <c r="I262" s="42"/>
      <c r="J262" s="39"/>
      <c r="K262" s="41"/>
      <c r="L262" s="51"/>
      <c r="M262" s="39"/>
      <c r="N262" s="39"/>
      <c r="O262" s="41"/>
      <c r="P262" s="51"/>
      <c r="Q262" s="39"/>
      <c r="R262" s="39"/>
      <c r="S262" s="41"/>
      <c r="T262" s="51"/>
      <c r="U262" s="39"/>
      <c r="V262" s="39"/>
      <c r="W262" s="41"/>
      <c r="X262" s="51"/>
      <c r="Y262" s="39"/>
      <c r="Z262" s="42"/>
      <c r="AA262" s="42"/>
      <c r="AB262" s="51"/>
      <c r="AC262" s="42"/>
      <c r="AD262" s="41"/>
      <c r="AE262" s="40"/>
      <c r="AF262" s="51"/>
    </row>
    <row r="263" spans="1:32" x14ac:dyDescent="0.2">
      <c r="A263" s="43"/>
      <c r="B263" s="39"/>
      <c r="C263" s="62"/>
      <c r="D263" s="39"/>
      <c r="E263" s="39"/>
      <c r="F263" s="42"/>
      <c r="G263" s="41"/>
      <c r="H263" s="51"/>
      <c r="I263" s="42"/>
      <c r="J263" s="39"/>
      <c r="K263" s="41"/>
      <c r="L263" s="51"/>
      <c r="M263" s="39"/>
      <c r="N263" s="39"/>
      <c r="O263" s="41"/>
      <c r="P263" s="51"/>
      <c r="Q263" s="39"/>
      <c r="R263" s="39"/>
      <c r="S263" s="41"/>
      <c r="T263" s="51"/>
      <c r="U263" s="39"/>
      <c r="V263" s="39"/>
      <c r="W263" s="41"/>
      <c r="X263" s="51"/>
      <c r="Y263" s="39"/>
      <c r="Z263" s="42"/>
      <c r="AA263" s="42"/>
      <c r="AB263" s="51"/>
      <c r="AC263" s="42"/>
      <c r="AD263" s="41"/>
      <c r="AE263" s="40"/>
      <c r="AF263" s="51"/>
    </row>
    <row r="264" spans="1:32" x14ac:dyDescent="0.2">
      <c r="A264" s="43"/>
      <c r="B264" s="39"/>
      <c r="C264" s="62"/>
      <c r="D264" s="39"/>
      <c r="E264" s="39"/>
      <c r="F264" s="42"/>
      <c r="G264" s="41"/>
      <c r="H264" s="51"/>
      <c r="I264" s="42"/>
      <c r="J264" s="39"/>
      <c r="K264" s="41"/>
      <c r="L264" s="51"/>
      <c r="M264" s="39"/>
      <c r="N264" s="39"/>
      <c r="O264" s="41"/>
      <c r="P264" s="51"/>
      <c r="Q264" s="39"/>
      <c r="R264" s="39"/>
      <c r="S264" s="41"/>
      <c r="T264" s="51"/>
      <c r="U264" s="39"/>
      <c r="V264" s="39"/>
      <c r="W264" s="41"/>
      <c r="X264" s="51"/>
      <c r="Y264" s="39"/>
      <c r="Z264" s="42"/>
      <c r="AA264" s="42"/>
      <c r="AB264" s="51"/>
      <c r="AC264" s="42"/>
      <c r="AD264" s="41"/>
      <c r="AE264" s="40"/>
      <c r="AF264" s="51"/>
    </row>
    <row r="265" spans="1:32" x14ac:dyDescent="0.2">
      <c r="A265" s="43"/>
      <c r="B265" s="39"/>
      <c r="C265" s="62"/>
      <c r="D265" s="39"/>
      <c r="E265" s="39"/>
      <c r="F265" s="42"/>
      <c r="G265" s="41"/>
      <c r="H265" s="51"/>
      <c r="I265" s="42"/>
      <c r="J265" s="39"/>
      <c r="K265" s="41"/>
      <c r="L265" s="51"/>
      <c r="M265" s="39"/>
      <c r="N265" s="39"/>
      <c r="O265" s="41"/>
      <c r="P265" s="51"/>
      <c r="Q265" s="39"/>
      <c r="R265" s="39"/>
      <c r="S265" s="41"/>
      <c r="T265" s="51"/>
      <c r="U265" s="39"/>
      <c r="V265" s="39"/>
      <c r="W265" s="41"/>
      <c r="X265" s="51"/>
      <c r="Y265" s="39"/>
      <c r="Z265" s="42"/>
      <c r="AA265" s="42"/>
      <c r="AB265" s="51"/>
      <c r="AC265" s="42"/>
      <c r="AD265" s="41"/>
      <c r="AE265" s="40"/>
      <c r="AF265" s="51"/>
    </row>
    <row r="266" spans="1:32" x14ac:dyDescent="0.2">
      <c r="A266" s="43"/>
      <c r="B266" s="39"/>
      <c r="C266" s="62"/>
      <c r="D266" s="39"/>
      <c r="E266" s="39"/>
      <c r="F266" s="42"/>
      <c r="G266" s="41"/>
      <c r="H266" s="51"/>
      <c r="I266" s="42"/>
      <c r="J266" s="39"/>
      <c r="K266" s="41"/>
      <c r="L266" s="51"/>
      <c r="M266" s="39"/>
      <c r="N266" s="39"/>
      <c r="O266" s="41"/>
      <c r="P266" s="51"/>
      <c r="Q266" s="39"/>
      <c r="R266" s="39"/>
      <c r="S266" s="41"/>
      <c r="T266" s="51"/>
      <c r="U266" s="39"/>
      <c r="V266" s="39"/>
      <c r="W266" s="41"/>
      <c r="X266" s="51"/>
      <c r="Y266" s="39"/>
      <c r="Z266" s="42"/>
      <c r="AA266" s="42"/>
      <c r="AB266" s="51"/>
      <c r="AC266" s="42"/>
      <c r="AD266" s="41"/>
      <c r="AE266" s="40"/>
      <c r="AF266" s="51"/>
    </row>
    <row r="267" spans="1:32" x14ac:dyDescent="0.2">
      <c r="A267" s="43"/>
      <c r="B267" s="39"/>
      <c r="C267" s="62"/>
      <c r="D267" s="39"/>
      <c r="E267" s="39"/>
      <c r="F267" s="42"/>
      <c r="G267" s="41"/>
      <c r="H267" s="51"/>
      <c r="I267" s="42"/>
      <c r="J267" s="39"/>
      <c r="K267" s="41"/>
      <c r="L267" s="51"/>
      <c r="M267" s="39"/>
      <c r="N267" s="39"/>
      <c r="O267" s="41"/>
      <c r="P267" s="51"/>
      <c r="Q267" s="39"/>
      <c r="R267" s="39"/>
      <c r="S267" s="41"/>
      <c r="T267" s="51"/>
      <c r="U267" s="39"/>
      <c r="V267" s="39"/>
      <c r="W267" s="41"/>
      <c r="X267" s="51"/>
      <c r="Y267" s="39"/>
      <c r="Z267" s="42"/>
      <c r="AA267" s="42"/>
      <c r="AB267" s="51"/>
      <c r="AC267" s="42"/>
      <c r="AD267" s="41"/>
      <c r="AE267" s="40"/>
      <c r="AF267" s="51"/>
    </row>
    <row r="268" spans="1:32" x14ac:dyDescent="0.2">
      <c r="A268" s="43"/>
      <c r="B268" s="39"/>
      <c r="C268" s="62"/>
      <c r="D268" s="39"/>
      <c r="E268" s="39"/>
      <c r="F268" s="42"/>
      <c r="G268" s="41"/>
      <c r="H268" s="51"/>
      <c r="I268" s="42"/>
      <c r="J268" s="39"/>
      <c r="K268" s="41"/>
      <c r="L268" s="51"/>
      <c r="M268" s="39"/>
      <c r="N268" s="39"/>
      <c r="O268" s="41"/>
      <c r="P268" s="51"/>
      <c r="Q268" s="39"/>
      <c r="R268" s="39"/>
      <c r="S268" s="41"/>
      <c r="T268" s="51"/>
      <c r="U268" s="39"/>
      <c r="V268" s="39"/>
      <c r="W268" s="41"/>
      <c r="X268" s="51"/>
      <c r="Y268" s="39"/>
      <c r="Z268" s="42"/>
      <c r="AA268" s="42"/>
      <c r="AB268" s="51"/>
      <c r="AC268" s="42"/>
      <c r="AD268" s="41"/>
      <c r="AE268" s="40"/>
      <c r="AF268" s="51"/>
    </row>
    <row r="269" spans="1:32" x14ac:dyDescent="0.2">
      <c r="A269" s="43"/>
      <c r="B269" s="39"/>
      <c r="C269" s="62"/>
      <c r="D269" s="39"/>
      <c r="E269" s="39"/>
      <c r="F269" s="42"/>
      <c r="G269" s="41"/>
      <c r="H269" s="51"/>
      <c r="I269" s="42"/>
      <c r="J269" s="39"/>
      <c r="K269" s="41"/>
      <c r="L269" s="51"/>
      <c r="M269" s="39"/>
      <c r="N269" s="39"/>
      <c r="O269" s="41"/>
      <c r="P269" s="51"/>
      <c r="Q269" s="39"/>
      <c r="R269" s="39"/>
      <c r="S269" s="41"/>
      <c r="T269" s="51"/>
      <c r="U269" s="39"/>
      <c r="V269" s="39"/>
      <c r="W269" s="41"/>
      <c r="X269" s="51"/>
      <c r="Y269" s="39"/>
      <c r="Z269" s="42"/>
      <c r="AA269" s="42"/>
      <c r="AB269" s="51"/>
      <c r="AC269" s="42"/>
      <c r="AD269" s="41"/>
      <c r="AE269" s="40"/>
      <c r="AF269" s="51"/>
    </row>
    <row r="270" spans="1:32" x14ac:dyDescent="0.2">
      <c r="A270" s="43"/>
      <c r="B270" s="39"/>
      <c r="C270" s="62"/>
      <c r="D270" s="39"/>
      <c r="E270" s="39"/>
      <c r="F270" s="42"/>
      <c r="G270" s="41"/>
      <c r="H270" s="51"/>
      <c r="I270" s="42"/>
      <c r="J270" s="39"/>
      <c r="K270" s="41"/>
      <c r="L270" s="51"/>
      <c r="M270" s="39"/>
      <c r="N270" s="39"/>
      <c r="O270" s="41"/>
      <c r="P270" s="51"/>
      <c r="Q270" s="39"/>
      <c r="R270" s="39"/>
      <c r="S270" s="41"/>
      <c r="T270" s="51"/>
      <c r="U270" s="39"/>
      <c r="V270" s="39"/>
      <c r="W270" s="41"/>
      <c r="X270" s="51"/>
      <c r="Y270" s="39"/>
      <c r="Z270" s="42"/>
      <c r="AA270" s="42"/>
      <c r="AB270" s="51"/>
      <c r="AC270" s="42"/>
      <c r="AD270" s="41"/>
      <c r="AE270" s="40"/>
      <c r="AF270" s="51"/>
    </row>
    <row r="271" spans="1:32" x14ac:dyDescent="0.2">
      <c r="A271" s="43"/>
      <c r="B271" s="39"/>
      <c r="C271" s="62"/>
      <c r="D271" s="39"/>
      <c r="E271" s="39"/>
      <c r="F271" s="42"/>
      <c r="G271" s="41"/>
      <c r="H271" s="51"/>
      <c r="I271" s="42"/>
      <c r="J271" s="39"/>
      <c r="K271" s="41"/>
      <c r="L271" s="51"/>
      <c r="M271" s="39"/>
      <c r="N271" s="39"/>
      <c r="O271" s="41"/>
      <c r="P271" s="51"/>
      <c r="Q271" s="39"/>
      <c r="R271" s="39"/>
      <c r="S271" s="41"/>
      <c r="T271" s="51"/>
      <c r="U271" s="39"/>
      <c r="V271" s="39"/>
      <c r="W271" s="41"/>
      <c r="X271" s="51"/>
      <c r="Y271" s="39"/>
      <c r="Z271" s="42"/>
      <c r="AA271" s="42"/>
      <c r="AB271" s="51"/>
      <c r="AC271" s="42"/>
      <c r="AD271" s="41"/>
      <c r="AE271" s="40"/>
      <c r="AF271" s="51"/>
    </row>
    <row r="272" spans="1:32" x14ac:dyDescent="0.2">
      <c r="A272" s="43"/>
      <c r="B272" s="39"/>
      <c r="C272" s="62"/>
      <c r="D272" s="39"/>
      <c r="E272" s="39"/>
      <c r="F272" s="42"/>
      <c r="G272" s="41"/>
      <c r="H272" s="51"/>
      <c r="I272" s="42"/>
      <c r="J272" s="39"/>
      <c r="K272" s="41"/>
      <c r="L272" s="51"/>
      <c r="M272" s="39"/>
      <c r="N272" s="39"/>
      <c r="O272" s="41"/>
      <c r="P272" s="51"/>
      <c r="Q272" s="39"/>
      <c r="R272" s="39"/>
      <c r="S272" s="41"/>
      <c r="T272" s="51"/>
      <c r="U272" s="39"/>
      <c r="V272" s="39"/>
      <c r="W272" s="41"/>
      <c r="X272" s="51"/>
      <c r="Y272" s="39"/>
      <c r="Z272" s="42"/>
      <c r="AA272" s="42"/>
      <c r="AB272" s="51"/>
      <c r="AC272" s="42"/>
      <c r="AD272" s="41"/>
      <c r="AE272" s="40"/>
      <c r="AF272" s="51"/>
    </row>
    <row r="273" spans="1:32" x14ac:dyDescent="0.2">
      <c r="A273" s="43"/>
      <c r="B273" s="39"/>
      <c r="C273" s="62"/>
      <c r="D273" s="39"/>
      <c r="E273" s="39"/>
      <c r="F273" s="42"/>
      <c r="G273" s="41"/>
      <c r="H273" s="51"/>
      <c r="I273" s="42"/>
      <c r="J273" s="39"/>
      <c r="K273" s="41"/>
      <c r="L273" s="51"/>
      <c r="M273" s="39"/>
      <c r="N273" s="39"/>
      <c r="O273" s="41"/>
      <c r="P273" s="51"/>
      <c r="Q273" s="39"/>
      <c r="R273" s="39"/>
      <c r="S273" s="41"/>
      <c r="T273" s="51"/>
      <c r="U273" s="39"/>
      <c r="V273" s="39"/>
      <c r="W273" s="41"/>
      <c r="X273" s="51"/>
      <c r="Y273" s="39"/>
      <c r="Z273" s="42"/>
      <c r="AA273" s="42"/>
      <c r="AB273" s="51"/>
      <c r="AC273" s="42"/>
      <c r="AD273" s="41"/>
      <c r="AE273" s="40"/>
      <c r="AF273" s="51"/>
    </row>
    <row r="274" spans="1:32" x14ac:dyDescent="0.2">
      <c r="A274" s="43"/>
      <c r="B274" s="39"/>
      <c r="C274" s="62"/>
      <c r="D274" s="39"/>
      <c r="E274" s="39"/>
      <c r="F274" s="42"/>
      <c r="G274" s="41"/>
      <c r="H274" s="51"/>
      <c r="I274" s="42"/>
      <c r="J274" s="39"/>
      <c r="K274" s="41"/>
      <c r="L274" s="51"/>
      <c r="M274" s="39"/>
      <c r="N274" s="39"/>
      <c r="O274" s="41"/>
      <c r="P274" s="51"/>
      <c r="Q274" s="39"/>
      <c r="R274" s="39"/>
      <c r="S274" s="41"/>
      <c r="T274" s="51"/>
      <c r="U274" s="39"/>
      <c r="V274" s="39"/>
      <c r="W274" s="41"/>
      <c r="X274" s="51"/>
      <c r="Y274" s="39"/>
      <c r="Z274" s="42"/>
      <c r="AA274" s="42"/>
      <c r="AB274" s="51"/>
      <c r="AC274" s="42"/>
      <c r="AD274" s="41"/>
      <c r="AE274" s="40"/>
      <c r="AF274" s="51"/>
    </row>
    <row r="275" spans="1:32" x14ac:dyDescent="0.2">
      <c r="A275" s="43"/>
      <c r="B275" s="39"/>
      <c r="C275" s="62"/>
      <c r="D275" s="39"/>
      <c r="E275" s="39"/>
      <c r="F275" s="42"/>
      <c r="G275" s="41"/>
      <c r="H275" s="51"/>
      <c r="I275" s="42"/>
      <c r="J275" s="39"/>
      <c r="K275" s="41"/>
      <c r="L275" s="51"/>
      <c r="M275" s="39"/>
      <c r="N275" s="39"/>
      <c r="O275" s="41"/>
      <c r="P275" s="51"/>
      <c r="Q275" s="39"/>
      <c r="R275" s="39"/>
      <c r="S275" s="41"/>
      <c r="T275" s="51"/>
      <c r="U275" s="39"/>
      <c r="V275" s="39"/>
      <c r="W275" s="41"/>
      <c r="X275" s="51"/>
      <c r="Y275" s="39"/>
      <c r="Z275" s="42"/>
      <c r="AA275" s="42"/>
      <c r="AB275" s="51"/>
      <c r="AC275" s="42"/>
      <c r="AD275" s="41"/>
      <c r="AE275" s="40"/>
      <c r="AF275" s="51"/>
    </row>
    <row r="276" spans="1:32" x14ac:dyDescent="0.2">
      <c r="A276" s="43"/>
      <c r="B276" s="39"/>
      <c r="C276" s="62"/>
      <c r="D276" s="39"/>
      <c r="E276" s="39"/>
      <c r="F276" s="42"/>
      <c r="G276" s="41"/>
      <c r="H276" s="51"/>
      <c r="I276" s="42"/>
      <c r="J276" s="39"/>
      <c r="K276" s="41"/>
      <c r="L276" s="51"/>
      <c r="M276" s="39"/>
      <c r="N276" s="39"/>
      <c r="O276" s="41"/>
      <c r="P276" s="51"/>
      <c r="Q276" s="39"/>
      <c r="R276" s="39"/>
      <c r="S276" s="41"/>
      <c r="T276" s="51"/>
      <c r="U276" s="39"/>
      <c r="V276" s="39"/>
      <c r="W276" s="41"/>
      <c r="X276" s="51"/>
      <c r="Y276" s="39"/>
      <c r="Z276" s="42"/>
      <c r="AA276" s="42"/>
      <c r="AB276" s="51"/>
      <c r="AC276" s="42"/>
      <c r="AD276" s="41"/>
      <c r="AE276" s="40"/>
      <c r="AF276" s="51"/>
    </row>
    <row r="277" spans="1:32" x14ac:dyDescent="0.2">
      <c r="A277" s="43"/>
      <c r="B277" s="39"/>
      <c r="C277" s="62"/>
      <c r="D277" s="39"/>
      <c r="E277" s="39"/>
      <c r="F277" s="42"/>
      <c r="G277" s="41"/>
      <c r="H277" s="51"/>
      <c r="I277" s="42"/>
      <c r="J277" s="39"/>
      <c r="K277" s="41"/>
      <c r="L277" s="51"/>
      <c r="M277" s="39"/>
      <c r="N277" s="39"/>
      <c r="O277" s="41"/>
      <c r="P277" s="51"/>
      <c r="Q277" s="39"/>
      <c r="R277" s="39"/>
      <c r="S277" s="41"/>
      <c r="T277" s="51"/>
      <c r="U277" s="39"/>
      <c r="V277" s="39"/>
      <c r="W277" s="41"/>
      <c r="X277" s="51"/>
      <c r="Y277" s="39"/>
      <c r="Z277" s="42"/>
      <c r="AA277" s="42"/>
      <c r="AB277" s="51"/>
      <c r="AC277" s="42"/>
      <c r="AD277" s="41"/>
      <c r="AE277" s="40"/>
      <c r="AF277" s="51"/>
    </row>
    <row r="278" spans="1:32" x14ac:dyDescent="0.2">
      <c r="A278" s="43"/>
      <c r="B278" s="39"/>
      <c r="C278" s="62"/>
      <c r="D278" s="39"/>
      <c r="E278" s="39"/>
      <c r="F278" s="42"/>
      <c r="G278" s="41"/>
      <c r="H278" s="51"/>
      <c r="I278" s="42"/>
      <c r="J278" s="39"/>
      <c r="K278" s="41"/>
      <c r="L278" s="51"/>
      <c r="M278" s="39"/>
      <c r="N278" s="39"/>
      <c r="O278" s="41"/>
      <c r="P278" s="51"/>
      <c r="Q278" s="39"/>
      <c r="R278" s="39"/>
      <c r="S278" s="41"/>
      <c r="T278" s="51"/>
      <c r="U278" s="39"/>
      <c r="V278" s="39"/>
      <c r="W278" s="41"/>
      <c r="X278" s="51"/>
      <c r="Y278" s="39"/>
      <c r="Z278" s="42"/>
      <c r="AA278" s="42"/>
      <c r="AB278" s="51"/>
      <c r="AC278" s="42"/>
      <c r="AD278" s="41"/>
      <c r="AE278" s="40"/>
      <c r="AF278" s="51"/>
    </row>
    <row r="279" spans="1:32" x14ac:dyDescent="0.2">
      <c r="A279" s="43"/>
      <c r="B279" s="39"/>
      <c r="C279" s="62"/>
      <c r="D279" s="39"/>
      <c r="E279" s="39"/>
      <c r="F279" s="42"/>
      <c r="G279" s="41"/>
      <c r="H279" s="51"/>
      <c r="I279" s="42"/>
      <c r="J279" s="39"/>
      <c r="K279" s="41"/>
      <c r="L279" s="51"/>
      <c r="M279" s="39"/>
      <c r="N279" s="39"/>
      <c r="O279" s="41"/>
      <c r="P279" s="51"/>
      <c r="Q279" s="39"/>
      <c r="R279" s="39"/>
      <c r="S279" s="41"/>
      <c r="T279" s="51"/>
      <c r="U279" s="39"/>
      <c r="V279" s="39"/>
      <c r="W279" s="41"/>
      <c r="X279" s="51"/>
      <c r="Y279" s="39"/>
      <c r="Z279" s="42"/>
      <c r="AA279" s="42"/>
      <c r="AB279" s="51"/>
      <c r="AC279" s="42"/>
      <c r="AD279" s="41"/>
      <c r="AE279" s="40"/>
      <c r="AF279" s="51"/>
    </row>
    <row r="280" spans="1:32" x14ac:dyDescent="0.2">
      <c r="A280" s="43"/>
      <c r="B280" s="39"/>
      <c r="C280" s="62"/>
      <c r="D280" s="39"/>
      <c r="E280" s="39"/>
      <c r="F280" s="42"/>
      <c r="G280" s="41"/>
      <c r="H280" s="51"/>
      <c r="I280" s="42"/>
      <c r="J280" s="39"/>
      <c r="K280" s="41"/>
      <c r="L280" s="51"/>
      <c r="M280" s="39"/>
      <c r="N280" s="39"/>
      <c r="O280" s="41"/>
      <c r="P280" s="51"/>
      <c r="Q280" s="39"/>
      <c r="R280" s="39"/>
      <c r="S280" s="41"/>
      <c r="T280" s="51"/>
      <c r="U280" s="39"/>
      <c r="V280" s="39"/>
      <c r="W280" s="41"/>
      <c r="X280" s="51"/>
      <c r="Y280" s="39"/>
      <c r="Z280" s="42"/>
      <c r="AA280" s="42"/>
      <c r="AB280" s="51"/>
      <c r="AC280" s="42"/>
      <c r="AD280" s="41"/>
      <c r="AE280" s="40"/>
      <c r="AF280" s="51"/>
    </row>
    <row r="281" spans="1:32" x14ac:dyDescent="0.2">
      <c r="A281" s="43"/>
      <c r="B281" s="39"/>
      <c r="C281" s="62"/>
      <c r="D281" s="39"/>
      <c r="E281" s="39"/>
      <c r="F281" s="42"/>
      <c r="G281" s="41"/>
      <c r="H281" s="51"/>
      <c r="I281" s="42"/>
      <c r="J281" s="39"/>
      <c r="K281" s="41"/>
      <c r="L281" s="51"/>
      <c r="M281" s="39"/>
      <c r="N281" s="39"/>
      <c r="O281" s="41"/>
      <c r="P281" s="51"/>
      <c r="Q281" s="39"/>
      <c r="R281" s="39"/>
      <c r="S281" s="41"/>
      <c r="T281" s="51"/>
      <c r="U281" s="39"/>
      <c r="V281" s="39"/>
      <c r="W281" s="41"/>
      <c r="X281" s="51"/>
      <c r="Y281" s="39"/>
      <c r="Z281" s="42"/>
      <c r="AA281" s="42"/>
      <c r="AB281" s="51"/>
      <c r="AC281" s="42"/>
      <c r="AD281" s="41"/>
      <c r="AE281" s="40"/>
      <c r="AF281" s="51"/>
    </row>
    <row r="282" spans="1:32" x14ac:dyDescent="0.2">
      <c r="A282" s="43"/>
      <c r="B282" s="39"/>
      <c r="C282" s="62"/>
      <c r="D282" s="39"/>
      <c r="E282" s="39"/>
      <c r="F282" s="42"/>
      <c r="G282" s="41"/>
      <c r="H282" s="51"/>
      <c r="I282" s="42"/>
      <c r="J282" s="39"/>
      <c r="K282" s="41"/>
      <c r="L282" s="51"/>
      <c r="M282" s="39"/>
      <c r="N282" s="39"/>
      <c r="O282" s="41"/>
      <c r="P282" s="51"/>
      <c r="Q282" s="39"/>
      <c r="R282" s="39"/>
      <c r="S282" s="41"/>
      <c r="T282" s="51"/>
      <c r="U282" s="39"/>
      <c r="V282" s="39"/>
      <c r="W282" s="41"/>
      <c r="X282" s="51"/>
      <c r="Y282" s="39"/>
      <c r="Z282" s="42"/>
      <c r="AA282" s="42"/>
      <c r="AB282" s="51"/>
      <c r="AC282" s="42"/>
      <c r="AD282" s="41"/>
      <c r="AE282" s="40"/>
      <c r="AF282" s="51"/>
    </row>
    <row r="283" spans="1:32" x14ac:dyDescent="0.2">
      <c r="A283" s="43"/>
      <c r="B283" s="39"/>
      <c r="C283" s="62"/>
      <c r="D283" s="39"/>
      <c r="E283" s="39"/>
      <c r="F283" s="42"/>
      <c r="G283" s="41"/>
      <c r="H283" s="51"/>
      <c r="I283" s="42"/>
      <c r="J283" s="39"/>
      <c r="K283" s="41"/>
      <c r="L283" s="51"/>
      <c r="M283" s="39"/>
      <c r="N283" s="39"/>
      <c r="O283" s="41"/>
      <c r="P283" s="51"/>
      <c r="Q283" s="39"/>
      <c r="R283" s="39"/>
      <c r="S283" s="41"/>
      <c r="T283" s="51"/>
      <c r="U283" s="39"/>
      <c r="V283" s="39"/>
      <c r="W283" s="41"/>
      <c r="X283" s="51"/>
      <c r="Y283" s="39"/>
      <c r="Z283" s="42"/>
      <c r="AA283" s="42"/>
      <c r="AB283" s="51"/>
      <c r="AC283" s="42"/>
      <c r="AD283" s="41"/>
      <c r="AE283" s="40"/>
      <c r="AF283" s="51"/>
    </row>
    <row r="284" spans="1:32" x14ac:dyDescent="0.2">
      <c r="A284" s="43"/>
      <c r="B284" s="39"/>
      <c r="C284" s="62"/>
      <c r="D284" s="39"/>
      <c r="E284" s="39"/>
      <c r="F284" s="42"/>
      <c r="G284" s="41"/>
      <c r="H284" s="51"/>
      <c r="I284" s="42"/>
      <c r="J284" s="39"/>
      <c r="K284" s="41"/>
      <c r="L284" s="51"/>
      <c r="M284" s="39"/>
      <c r="N284" s="39"/>
      <c r="O284" s="41"/>
      <c r="P284" s="51"/>
      <c r="Q284" s="39"/>
      <c r="R284" s="39"/>
      <c r="S284" s="41"/>
      <c r="T284" s="51"/>
      <c r="U284" s="39"/>
      <c r="V284" s="39"/>
      <c r="W284" s="41"/>
      <c r="X284" s="51"/>
      <c r="Y284" s="39"/>
      <c r="Z284" s="42"/>
      <c r="AA284" s="42"/>
      <c r="AB284" s="51"/>
      <c r="AC284" s="42"/>
      <c r="AD284" s="41"/>
      <c r="AE284" s="40"/>
      <c r="AF284" s="51"/>
    </row>
    <row r="285" spans="1:32" x14ac:dyDescent="0.2">
      <c r="A285" s="43"/>
      <c r="B285" s="39"/>
      <c r="C285" s="62"/>
      <c r="D285" s="39"/>
      <c r="E285" s="39"/>
      <c r="F285" s="42"/>
      <c r="G285" s="41"/>
      <c r="H285" s="51"/>
      <c r="I285" s="42"/>
      <c r="J285" s="39"/>
      <c r="K285" s="41"/>
      <c r="L285" s="51"/>
      <c r="M285" s="39"/>
      <c r="N285" s="39"/>
      <c r="O285" s="41"/>
      <c r="P285" s="51"/>
      <c r="Q285" s="39"/>
      <c r="R285" s="39"/>
      <c r="S285" s="41"/>
      <c r="T285" s="51"/>
      <c r="U285" s="39"/>
      <c r="V285" s="39"/>
      <c r="W285" s="41"/>
      <c r="X285" s="51"/>
      <c r="Y285" s="39"/>
      <c r="Z285" s="42"/>
      <c r="AA285" s="42"/>
      <c r="AB285" s="51"/>
      <c r="AC285" s="42"/>
      <c r="AD285" s="41"/>
      <c r="AE285" s="40"/>
      <c r="AF285" s="51"/>
    </row>
    <row r="286" spans="1:32" x14ac:dyDescent="0.2">
      <c r="A286" s="43"/>
      <c r="B286" s="39"/>
      <c r="C286" s="62"/>
      <c r="D286" s="39"/>
      <c r="E286" s="39"/>
      <c r="F286" s="42"/>
      <c r="G286" s="41"/>
      <c r="H286" s="51"/>
      <c r="I286" s="42"/>
      <c r="J286" s="39"/>
      <c r="K286" s="41"/>
      <c r="L286" s="51"/>
      <c r="M286" s="39"/>
      <c r="N286" s="39"/>
      <c r="O286" s="41"/>
      <c r="P286" s="51"/>
      <c r="Q286" s="39"/>
      <c r="R286" s="39"/>
      <c r="S286" s="41"/>
      <c r="T286" s="51"/>
      <c r="U286" s="39"/>
      <c r="V286" s="39"/>
      <c r="W286" s="41"/>
      <c r="X286" s="51"/>
      <c r="Y286" s="39"/>
      <c r="Z286" s="42"/>
      <c r="AA286" s="42"/>
      <c r="AB286" s="51"/>
      <c r="AC286" s="42"/>
      <c r="AD286" s="41"/>
      <c r="AE286" s="40"/>
      <c r="AF286" s="51"/>
    </row>
    <row r="287" spans="1:32" x14ac:dyDescent="0.2">
      <c r="A287" s="43"/>
      <c r="B287" s="39"/>
      <c r="C287" s="62"/>
      <c r="D287" s="39"/>
      <c r="E287" s="39"/>
      <c r="F287" s="42"/>
      <c r="G287" s="41"/>
      <c r="H287" s="51"/>
      <c r="I287" s="42"/>
      <c r="J287" s="39"/>
      <c r="K287" s="41"/>
      <c r="L287" s="51"/>
      <c r="M287" s="39"/>
      <c r="N287" s="39"/>
      <c r="O287" s="41"/>
      <c r="P287" s="51"/>
      <c r="Q287" s="39"/>
      <c r="R287" s="39"/>
      <c r="S287" s="41"/>
      <c r="T287" s="51"/>
      <c r="U287" s="39"/>
      <c r="V287" s="39"/>
      <c r="W287" s="41"/>
      <c r="X287" s="51"/>
      <c r="Y287" s="39"/>
      <c r="Z287" s="42"/>
      <c r="AA287" s="42"/>
      <c r="AB287" s="51"/>
      <c r="AC287" s="42"/>
      <c r="AD287" s="41"/>
      <c r="AE287" s="40"/>
      <c r="AF287" s="51"/>
    </row>
    <row r="288" spans="1:32" x14ac:dyDescent="0.2">
      <c r="A288" s="43"/>
      <c r="B288" s="39"/>
      <c r="C288" s="62"/>
      <c r="D288" s="39"/>
      <c r="E288" s="39"/>
      <c r="F288" s="42"/>
      <c r="G288" s="41"/>
      <c r="H288" s="51"/>
      <c r="I288" s="42"/>
      <c r="J288" s="39"/>
      <c r="K288" s="41"/>
      <c r="L288" s="51"/>
      <c r="M288" s="39"/>
      <c r="N288" s="39"/>
      <c r="O288" s="41"/>
      <c r="P288" s="51"/>
      <c r="Q288" s="39"/>
      <c r="R288" s="39"/>
      <c r="S288" s="41"/>
      <c r="T288" s="51"/>
      <c r="U288" s="39"/>
      <c r="V288" s="39"/>
      <c r="W288" s="41"/>
      <c r="X288" s="51"/>
      <c r="Y288" s="39"/>
      <c r="Z288" s="42"/>
      <c r="AA288" s="42"/>
      <c r="AB288" s="51"/>
      <c r="AC288" s="42"/>
      <c r="AD288" s="41"/>
      <c r="AE288" s="40"/>
      <c r="AF288" s="51"/>
    </row>
    <row r="289" spans="1:32" x14ac:dyDescent="0.2">
      <c r="A289" s="43"/>
      <c r="B289" s="39"/>
      <c r="C289" s="62"/>
      <c r="D289" s="39"/>
      <c r="E289" s="39"/>
      <c r="F289" s="42"/>
      <c r="G289" s="41"/>
      <c r="H289" s="51"/>
      <c r="I289" s="42"/>
      <c r="J289" s="39"/>
      <c r="K289" s="41"/>
      <c r="L289" s="51"/>
      <c r="M289" s="39"/>
      <c r="N289" s="39"/>
      <c r="O289" s="41"/>
      <c r="P289" s="51"/>
      <c r="Q289" s="39"/>
      <c r="R289" s="39"/>
      <c r="S289" s="41"/>
      <c r="T289" s="51"/>
      <c r="U289" s="39"/>
      <c r="V289" s="39"/>
      <c r="W289" s="41"/>
      <c r="X289" s="51"/>
      <c r="Y289" s="39"/>
      <c r="Z289" s="42"/>
      <c r="AA289" s="42"/>
      <c r="AB289" s="51"/>
      <c r="AC289" s="42"/>
      <c r="AD289" s="41"/>
      <c r="AE289" s="40"/>
      <c r="AF289" s="51"/>
    </row>
    <row r="290" spans="1:32" x14ac:dyDescent="0.2">
      <c r="A290" s="43"/>
      <c r="B290" s="39"/>
      <c r="C290" s="62"/>
      <c r="D290" s="39"/>
      <c r="E290" s="39"/>
      <c r="F290" s="42"/>
      <c r="G290" s="41"/>
      <c r="H290" s="51"/>
      <c r="I290" s="42"/>
      <c r="J290" s="39"/>
      <c r="K290" s="41"/>
      <c r="L290" s="51"/>
      <c r="M290" s="39"/>
      <c r="N290" s="39"/>
      <c r="O290" s="41"/>
      <c r="P290" s="51"/>
      <c r="Q290" s="39"/>
      <c r="R290" s="39"/>
      <c r="S290" s="41"/>
      <c r="T290" s="51"/>
      <c r="U290" s="39"/>
      <c r="V290" s="39"/>
      <c r="W290" s="41"/>
      <c r="X290" s="51"/>
      <c r="Y290" s="39"/>
      <c r="Z290" s="42"/>
      <c r="AA290" s="42"/>
      <c r="AB290" s="51"/>
      <c r="AC290" s="42"/>
      <c r="AD290" s="41"/>
      <c r="AE290" s="40"/>
      <c r="AF290" s="51"/>
    </row>
    <row r="291" spans="1:32" x14ac:dyDescent="0.2">
      <c r="A291" s="43"/>
      <c r="B291" s="39"/>
      <c r="C291" s="62"/>
      <c r="D291" s="39"/>
      <c r="E291" s="39"/>
      <c r="F291" s="42"/>
      <c r="G291" s="41"/>
      <c r="H291" s="51"/>
      <c r="I291" s="42"/>
      <c r="J291" s="39"/>
      <c r="K291" s="41"/>
      <c r="L291" s="51"/>
      <c r="M291" s="39"/>
      <c r="N291" s="39"/>
      <c r="O291" s="41"/>
      <c r="P291" s="51"/>
      <c r="Q291" s="39"/>
      <c r="R291" s="39"/>
      <c r="S291" s="41"/>
      <c r="T291" s="51"/>
      <c r="U291" s="39"/>
      <c r="V291" s="39"/>
      <c r="W291" s="41"/>
      <c r="X291" s="51"/>
      <c r="Y291" s="39"/>
      <c r="Z291" s="42"/>
      <c r="AA291" s="42"/>
      <c r="AB291" s="51"/>
      <c r="AC291" s="42"/>
      <c r="AD291" s="41"/>
      <c r="AE291" s="40"/>
      <c r="AF291" s="51"/>
    </row>
    <row r="292" spans="1:32" x14ac:dyDescent="0.2">
      <c r="A292" s="43"/>
      <c r="B292" s="39"/>
      <c r="C292" s="62"/>
      <c r="D292" s="39"/>
      <c r="E292" s="39"/>
      <c r="F292" s="42"/>
      <c r="G292" s="41"/>
      <c r="H292" s="51"/>
      <c r="I292" s="42"/>
      <c r="J292" s="39"/>
      <c r="K292" s="41"/>
      <c r="L292" s="51"/>
      <c r="M292" s="39"/>
      <c r="N292" s="39"/>
      <c r="O292" s="41"/>
      <c r="P292" s="51"/>
      <c r="Q292" s="39"/>
      <c r="R292" s="39"/>
      <c r="S292" s="41"/>
      <c r="T292" s="51"/>
      <c r="U292" s="39"/>
      <c r="V292" s="39"/>
      <c r="W292" s="41"/>
      <c r="X292" s="51"/>
      <c r="Y292" s="39"/>
      <c r="Z292" s="42"/>
      <c r="AA292" s="42"/>
      <c r="AB292" s="51"/>
      <c r="AC292" s="42"/>
      <c r="AD292" s="41"/>
      <c r="AE292" s="40"/>
      <c r="AF292" s="51"/>
    </row>
    <row r="293" spans="1:32" x14ac:dyDescent="0.2">
      <c r="A293" s="43"/>
      <c r="B293" s="39"/>
      <c r="C293" s="62"/>
      <c r="D293" s="39"/>
      <c r="E293" s="39"/>
      <c r="F293" s="42"/>
      <c r="G293" s="41"/>
      <c r="H293" s="51"/>
      <c r="I293" s="42"/>
      <c r="J293" s="39"/>
      <c r="K293" s="41"/>
      <c r="L293" s="51"/>
      <c r="M293" s="39"/>
      <c r="N293" s="39"/>
      <c r="O293" s="41"/>
      <c r="P293" s="51"/>
      <c r="Q293" s="39"/>
      <c r="R293" s="39"/>
      <c r="S293" s="41"/>
      <c r="T293" s="51"/>
      <c r="U293" s="39"/>
      <c r="V293" s="39"/>
      <c r="W293" s="41"/>
      <c r="X293" s="51"/>
      <c r="Y293" s="39"/>
      <c r="Z293" s="42"/>
      <c r="AA293" s="42"/>
      <c r="AB293" s="51"/>
      <c r="AC293" s="42"/>
      <c r="AD293" s="41"/>
      <c r="AE293" s="40"/>
      <c r="AF293" s="51"/>
    </row>
    <row r="294" spans="1:32" x14ac:dyDescent="0.2">
      <c r="A294" s="43"/>
      <c r="B294" s="39"/>
      <c r="C294" s="62"/>
      <c r="D294" s="39"/>
      <c r="E294" s="39"/>
      <c r="F294" s="42"/>
      <c r="G294" s="41"/>
      <c r="H294" s="51"/>
      <c r="I294" s="42"/>
      <c r="J294" s="39"/>
      <c r="K294" s="41"/>
      <c r="L294" s="51"/>
      <c r="M294" s="39"/>
      <c r="N294" s="39"/>
      <c r="O294" s="41"/>
      <c r="P294" s="51"/>
      <c r="Q294" s="39"/>
      <c r="R294" s="39"/>
      <c r="S294" s="41"/>
      <c r="T294" s="51"/>
      <c r="U294" s="39"/>
      <c r="V294" s="39"/>
      <c r="W294" s="41"/>
      <c r="X294" s="51"/>
      <c r="Y294" s="39"/>
      <c r="Z294" s="42"/>
      <c r="AA294" s="42"/>
      <c r="AB294" s="51"/>
      <c r="AC294" s="42"/>
      <c r="AD294" s="41"/>
      <c r="AE294" s="40"/>
      <c r="AF294" s="51"/>
    </row>
    <row r="295" spans="1:32" x14ac:dyDescent="0.2">
      <c r="A295" s="43"/>
      <c r="B295" s="39"/>
      <c r="C295" s="62"/>
      <c r="D295" s="39"/>
      <c r="E295" s="39"/>
      <c r="F295" s="42"/>
      <c r="G295" s="41"/>
      <c r="H295" s="51"/>
      <c r="I295" s="42"/>
      <c r="J295" s="39"/>
      <c r="K295" s="41"/>
      <c r="L295" s="51"/>
      <c r="M295" s="39"/>
      <c r="N295" s="39"/>
      <c r="O295" s="41"/>
      <c r="P295" s="51"/>
      <c r="Q295" s="39"/>
      <c r="R295" s="39"/>
      <c r="S295" s="41"/>
      <c r="T295" s="51"/>
      <c r="U295" s="39"/>
      <c r="V295" s="39"/>
      <c r="W295" s="41"/>
      <c r="X295" s="51"/>
      <c r="Y295" s="39"/>
      <c r="Z295" s="42"/>
      <c r="AA295" s="42"/>
      <c r="AB295" s="51"/>
      <c r="AC295" s="42"/>
      <c r="AD295" s="41"/>
      <c r="AE295" s="40"/>
      <c r="AF295" s="51"/>
    </row>
    <row r="296" spans="1:32" x14ac:dyDescent="0.2">
      <c r="A296" s="43"/>
      <c r="B296" s="39"/>
      <c r="C296" s="62"/>
      <c r="D296" s="39"/>
      <c r="E296" s="39"/>
      <c r="F296" s="42"/>
      <c r="G296" s="41"/>
      <c r="H296" s="51"/>
      <c r="I296" s="42"/>
      <c r="J296" s="39"/>
      <c r="K296" s="41"/>
      <c r="L296" s="51"/>
      <c r="M296" s="39"/>
      <c r="N296" s="39"/>
      <c r="O296" s="41"/>
      <c r="P296" s="51"/>
      <c r="Q296" s="39"/>
      <c r="R296" s="39"/>
      <c r="S296" s="41"/>
      <c r="T296" s="51"/>
      <c r="U296" s="39"/>
      <c r="V296" s="39"/>
      <c r="W296" s="41"/>
      <c r="X296" s="51"/>
      <c r="Y296" s="39"/>
      <c r="Z296" s="42"/>
      <c r="AA296" s="42"/>
      <c r="AB296" s="51"/>
      <c r="AC296" s="42"/>
      <c r="AD296" s="41"/>
      <c r="AE296" s="40"/>
      <c r="AF296" s="51"/>
    </row>
    <row r="297" spans="1:32" x14ac:dyDescent="0.2">
      <c r="A297" s="43"/>
      <c r="B297" s="39"/>
      <c r="C297" s="62"/>
      <c r="D297" s="39"/>
      <c r="E297" s="39"/>
      <c r="F297" s="42"/>
      <c r="G297" s="41"/>
      <c r="H297" s="51"/>
      <c r="I297" s="42"/>
      <c r="J297" s="39"/>
      <c r="K297" s="41"/>
      <c r="L297" s="51"/>
      <c r="M297" s="39"/>
      <c r="N297" s="39"/>
      <c r="O297" s="41"/>
      <c r="P297" s="51"/>
      <c r="Q297" s="39"/>
      <c r="R297" s="39"/>
      <c r="S297" s="41"/>
      <c r="T297" s="51"/>
      <c r="U297" s="39"/>
      <c r="V297" s="39"/>
      <c r="W297" s="41"/>
      <c r="X297" s="51"/>
      <c r="Y297" s="39"/>
      <c r="Z297" s="42"/>
      <c r="AA297" s="42"/>
      <c r="AB297" s="51"/>
      <c r="AC297" s="42"/>
      <c r="AD297" s="41"/>
      <c r="AE297" s="40"/>
      <c r="AF297" s="51"/>
    </row>
    <row r="298" spans="1:32" x14ac:dyDescent="0.2">
      <c r="A298" s="43"/>
      <c r="B298" s="39"/>
      <c r="C298" s="62"/>
      <c r="D298" s="39"/>
      <c r="E298" s="39"/>
      <c r="F298" s="42"/>
      <c r="G298" s="41"/>
      <c r="H298" s="51"/>
      <c r="I298" s="42"/>
      <c r="J298" s="39"/>
      <c r="K298" s="41"/>
      <c r="L298" s="51"/>
      <c r="M298" s="39"/>
      <c r="N298" s="39"/>
      <c r="O298" s="41"/>
      <c r="P298" s="51"/>
      <c r="Q298" s="39"/>
      <c r="R298" s="39"/>
      <c r="S298" s="41"/>
      <c r="T298" s="51"/>
      <c r="U298" s="39"/>
      <c r="V298" s="39"/>
      <c r="W298" s="41"/>
      <c r="X298" s="51"/>
      <c r="Y298" s="39"/>
      <c r="Z298" s="42"/>
      <c r="AA298" s="42"/>
      <c r="AB298" s="51"/>
      <c r="AC298" s="42"/>
      <c r="AD298" s="41"/>
      <c r="AE298" s="40"/>
      <c r="AF298" s="51"/>
    </row>
    <row r="299" spans="1:32" x14ac:dyDescent="0.2">
      <c r="A299" s="43"/>
      <c r="B299" s="39"/>
      <c r="C299" s="62"/>
      <c r="D299" s="39"/>
      <c r="E299" s="39"/>
      <c r="F299" s="42"/>
      <c r="G299" s="41"/>
      <c r="H299" s="51"/>
      <c r="I299" s="42"/>
      <c r="J299" s="39"/>
      <c r="K299" s="41"/>
      <c r="L299" s="51"/>
      <c r="M299" s="39"/>
      <c r="N299" s="39"/>
      <c r="O299" s="41"/>
      <c r="P299" s="51"/>
      <c r="Q299" s="39"/>
      <c r="R299" s="39"/>
      <c r="S299" s="41"/>
      <c r="T299" s="51"/>
      <c r="U299" s="39"/>
      <c r="V299" s="39"/>
      <c r="W299" s="41"/>
      <c r="X299" s="51"/>
      <c r="Y299" s="39"/>
      <c r="Z299" s="42"/>
      <c r="AA299" s="42"/>
      <c r="AB299" s="51"/>
      <c r="AC299" s="42"/>
      <c r="AD299" s="41"/>
      <c r="AE299" s="40"/>
      <c r="AF299" s="51"/>
    </row>
    <row r="300" spans="1:32" x14ac:dyDescent="0.2">
      <c r="A300" s="43"/>
      <c r="B300" s="39"/>
      <c r="C300" s="62"/>
      <c r="D300" s="39"/>
      <c r="E300" s="39"/>
      <c r="F300" s="42"/>
      <c r="G300" s="41"/>
      <c r="H300" s="51"/>
      <c r="I300" s="42"/>
      <c r="J300" s="39"/>
      <c r="K300" s="41"/>
      <c r="L300" s="51"/>
      <c r="M300" s="39"/>
      <c r="N300" s="39"/>
      <c r="O300" s="41"/>
      <c r="P300" s="51"/>
      <c r="Q300" s="39"/>
      <c r="R300" s="39"/>
      <c r="S300" s="41"/>
      <c r="T300" s="51"/>
      <c r="U300" s="39"/>
      <c r="V300" s="39"/>
      <c r="W300" s="41"/>
      <c r="X300" s="51"/>
      <c r="Y300" s="39"/>
      <c r="Z300" s="42"/>
      <c r="AA300" s="42"/>
      <c r="AB300" s="51"/>
      <c r="AC300" s="42"/>
      <c r="AD300" s="41"/>
      <c r="AE300" s="40"/>
      <c r="AF300" s="51"/>
    </row>
    <row r="301" spans="1:32" x14ac:dyDescent="0.2">
      <c r="A301" s="43"/>
      <c r="B301" s="39"/>
      <c r="C301" s="62"/>
      <c r="D301" s="39"/>
      <c r="E301" s="39"/>
      <c r="F301" s="42"/>
      <c r="G301" s="41"/>
      <c r="H301" s="51"/>
      <c r="I301" s="42"/>
      <c r="J301" s="39"/>
      <c r="K301" s="41"/>
      <c r="L301" s="51"/>
      <c r="M301" s="39"/>
      <c r="N301" s="39"/>
      <c r="O301" s="41"/>
      <c r="P301" s="51"/>
      <c r="Q301" s="39"/>
      <c r="R301" s="39"/>
      <c r="S301" s="41"/>
      <c r="T301" s="51"/>
      <c r="U301" s="39"/>
      <c r="V301" s="39"/>
      <c r="W301" s="41"/>
      <c r="X301" s="51"/>
      <c r="Y301" s="39"/>
      <c r="Z301" s="42"/>
      <c r="AA301" s="42"/>
      <c r="AB301" s="51"/>
      <c r="AC301" s="42"/>
      <c r="AD301" s="41"/>
      <c r="AE301" s="40"/>
      <c r="AF301" s="51"/>
    </row>
    <row r="302" spans="1:32" x14ac:dyDescent="0.2">
      <c r="A302" s="43"/>
      <c r="B302" s="39"/>
      <c r="C302" s="62"/>
      <c r="D302" s="39"/>
      <c r="E302" s="39"/>
      <c r="F302" s="42"/>
      <c r="G302" s="41"/>
      <c r="H302" s="51"/>
      <c r="I302" s="42"/>
      <c r="J302" s="39"/>
      <c r="K302" s="41"/>
      <c r="L302" s="51"/>
      <c r="M302" s="39"/>
      <c r="N302" s="39"/>
      <c r="O302" s="41"/>
      <c r="P302" s="51"/>
      <c r="Q302" s="39"/>
      <c r="R302" s="39"/>
      <c r="S302" s="41"/>
      <c r="T302" s="51"/>
      <c r="U302" s="39"/>
      <c r="V302" s="39"/>
      <c r="W302" s="41"/>
      <c r="X302" s="51"/>
      <c r="Y302" s="39"/>
      <c r="Z302" s="42"/>
      <c r="AA302" s="42"/>
      <c r="AB302" s="51"/>
      <c r="AC302" s="42"/>
      <c r="AD302" s="41"/>
      <c r="AE302" s="40"/>
      <c r="AF302" s="51"/>
    </row>
    <row r="303" spans="1:32" x14ac:dyDescent="0.2">
      <c r="A303" s="43"/>
      <c r="B303" s="39"/>
      <c r="C303" s="62"/>
      <c r="D303" s="39"/>
      <c r="E303" s="39"/>
      <c r="F303" s="42"/>
      <c r="G303" s="41"/>
      <c r="H303" s="51"/>
      <c r="I303" s="42"/>
      <c r="J303" s="39"/>
      <c r="K303" s="41"/>
      <c r="L303" s="51"/>
      <c r="M303" s="39"/>
      <c r="N303" s="39"/>
      <c r="O303" s="41"/>
      <c r="P303" s="51"/>
      <c r="Q303" s="39"/>
      <c r="R303" s="39"/>
      <c r="S303" s="41"/>
      <c r="T303" s="51"/>
      <c r="U303" s="39"/>
      <c r="V303" s="39"/>
      <c r="W303" s="41"/>
      <c r="X303" s="51"/>
      <c r="Y303" s="39"/>
      <c r="Z303" s="42"/>
      <c r="AA303" s="42"/>
      <c r="AB303" s="51"/>
      <c r="AC303" s="42"/>
      <c r="AD303" s="41"/>
      <c r="AE303" s="40"/>
      <c r="AF303" s="51"/>
    </row>
    <row r="304" spans="1:32" x14ac:dyDescent="0.2">
      <c r="A304" s="43"/>
      <c r="B304" s="39"/>
      <c r="C304" s="62"/>
      <c r="D304" s="39"/>
      <c r="E304" s="39"/>
      <c r="F304" s="42"/>
      <c r="G304" s="41"/>
      <c r="H304" s="51"/>
      <c r="I304" s="42"/>
      <c r="J304" s="39"/>
      <c r="K304" s="41"/>
      <c r="L304" s="51"/>
      <c r="M304" s="39"/>
      <c r="N304" s="39"/>
      <c r="O304" s="41"/>
      <c r="P304" s="51"/>
      <c r="Q304" s="39"/>
      <c r="R304" s="39"/>
      <c r="S304" s="41"/>
      <c r="T304" s="51"/>
      <c r="U304" s="39"/>
      <c r="V304" s="39"/>
      <c r="W304" s="41"/>
      <c r="X304" s="51"/>
      <c r="Y304" s="39"/>
      <c r="Z304" s="42"/>
      <c r="AA304" s="42"/>
      <c r="AB304" s="51"/>
      <c r="AC304" s="42"/>
      <c r="AD304" s="41"/>
      <c r="AE304" s="40"/>
      <c r="AF304" s="51"/>
    </row>
    <row r="305" spans="1:32" x14ac:dyDescent="0.2">
      <c r="A305" s="43"/>
      <c r="B305" s="39"/>
      <c r="C305" s="62"/>
      <c r="D305" s="39"/>
      <c r="E305" s="39"/>
      <c r="F305" s="42"/>
      <c r="G305" s="41"/>
      <c r="H305" s="51"/>
      <c r="I305" s="42"/>
      <c r="J305" s="39"/>
      <c r="K305" s="41"/>
      <c r="L305" s="51"/>
      <c r="M305" s="39"/>
      <c r="N305" s="39"/>
      <c r="O305" s="41"/>
      <c r="P305" s="51"/>
      <c r="Q305" s="39"/>
      <c r="R305" s="39"/>
      <c r="S305" s="41"/>
      <c r="T305" s="51"/>
      <c r="U305" s="39"/>
      <c r="V305" s="39"/>
      <c r="W305" s="41"/>
      <c r="X305" s="51"/>
      <c r="Y305" s="39"/>
      <c r="Z305" s="42"/>
      <c r="AA305" s="42"/>
      <c r="AB305" s="51"/>
      <c r="AC305" s="42"/>
      <c r="AD305" s="41"/>
      <c r="AE305" s="40"/>
      <c r="AF305" s="51"/>
    </row>
    <row r="306" spans="1:32" x14ac:dyDescent="0.2">
      <c r="A306" s="43"/>
      <c r="B306" s="39"/>
      <c r="C306" s="62"/>
      <c r="D306" s="39"/>
      <c r="E306" s="39"/>
      <c r="F306" s="42"/>
      <c r="G306" s="41"/>
      <c r="H306" s="51"/>
      <c r="I306" s="42"/>
      <c r="J306" s="39"/>
      <c r="K306" s="41"/>
      <c r="L306" s="51"/>
      <c r="M306" s="39"/>
      <c r="N306" s="39"/>
      <c r="O306" s="41"/>
      <c r="P306" s="51"/>
      <c r="Q306" s="39"/>
      <c r="R306" s="39"/>
      <c r="S306" s="41"/>
      <c r="T306" s="51"/>
      <c r="U306" s="39"/>
      <c r="V306" s="39"/>
      <c r="W306" s="41"/>
      <c r="X306" s="51"/>
      <c r="Y306" s="39"/>
      <c r="Z306" s="42"/>
      <c r="AA306" s="42"/>
      <c r="AB306" s="51"/>
      <c r="AC306" s="42"/>
      <c r="AD306" s="41"/>
      <c r="AE306" s="40"/>
      <c r="AF306" s="51"/>
    </row>
    <row r="307" spans="1:32" x14ac:dyDescent="0.2">
      <c r="A307" s="43"/>
      <c r="B307" s="39"/>
      <c r="C307" s="62"/>
      <c r="D307" s="39"/>
      <c r="E307" s="39"/>
      <c r="F307" s="42"/>
      <c r="G307" s="41"/>
      <c r="H307" s="51"/>
      <c r="I307" s="42"/>
      <c r="J307" s="39"/>
      <c r="K307" s="41"/>
      <c r="L307" s="51"/>
      <c r="M307" s="39"/>
      <c r="N307" s="39"/>
      <c r="O307" s="41"/>
      <c r="P307" s="51"/>
      <c r="Q307" s="39"/>
      <c r="R307" s="39"/>
      <c r="S307" s="41"/>
      <c r="T307" s="51"/>
      <c r="U307" s="39"/>
      <c r="V307" s="39"/>
      <c r="W307" s="41"/>
      <c r="X307" s="51"/>
      <c r="Y307" s="39"/>
      <c r="Z307" s="42"/>
      <c r="AA307" s="42"/>
      <c r="AB307" s="51"/>
      <c r="AC307" s="42"/>
      <c r="AD307" s="41"/>
      <c r="AE307" s="40"/>
      <c r="AF307" s="51"/>
    </row>
    <row r="308" spans="1:32" x14ac:dyDescent="0.2">
      <c r="A308" s="43"/>
      <c r="B308" s="39"/>
      <c r="C308" s="62"/>
      <c r="D308" s="39"/>
      <c r="E308" s="39"/>
      <c r="F308" s="42"/>
      <c r="G308" s="41"/>
      <c r="H308" s="51"/>
      <c r="I308" s="42"/>
      <c r="J308" s="39"/>
      <c r="K308" s="41"/>
      <c r="L308" s="51"/>
      <c r="M308" s="39"/>
      <c r="N308" s="39"/>
      <c r="O308" s="41"/>
      <c r="P308" s="51"/>
      <c r="Q308" s="39"/>
      <c r="R308" s="39"/>
      <c r="S308" s="41"/>
      <c r="T308" s="51"/>
      <c r="U308" s="39"/>
      <c r="V308" s="39"/>
      <c r="W308" s="41"/>
      <c r="X308" s="51"/>
      <c r="Y308" s="39"/>
      <c r="Z308" s="42"/>
      <c r="AA308" s="42"/>
      <c r="AB308" s="51"/>
      <c r="AC308" s="42"/>
      <c r="AD308" s="41"/>
      <c r="AE308" s="40"/>
      <c r="AF308" s="51"/>
    </row>
    <row r="309" spans="1:32" x14ac:dyDescent="0.2">
      <c r="A309" s="43"/>
      <c r="B309" s="39"/>
      <c r="C309" s="62"/>
      <c r="D309" s="39"/>
      <c r="E309" s="39"/>
      <c r="F309" s="42"/>
      <c r="G309" s="41"/>
      <c r="H309" s="51"/>
      <c r="I309" s="42"/>
      <c r="J309" s="39"/>
      <c r="K309" s="41"/>
      <c r="L309" s="51"/>
      <c r="M309" s="39"/>
      <c r="N309" s="39"/>
      <c r="O309" s="41"/>
      <c r="P309" s="51"/>
      <c r="Q309" s="39"/>
      <c r="R309" s="39"/>
      <c r="S309" s="41"/>
      <c r="T309" s="51"/>
      <c r="U309" s="39"/>
      <c r="V309" s="39"/>
      <c r="W309" s="41"/>
      <c r="X309" s="51"/>
      <c r="Y309" s="39"/>
      <c r="Z309" s="42"/>
      <c r="AA309" s="42"/>
      <c r="AB309" s="51"/>
      <c r="AC309" s="42"/>
      <c r="AD309" s="41"/>
      <c r="AE309" s="40"/>
      <c r="AF309" s="51"/>
    </row>
    <row r="310" spans="1:32" x14ac:dyDescent="0.2">
      <c r="A310" s="43"/>
      <c r="B310" s="39"/>
      <c r="C310" s="62"/>
      <c r="D310" s="39"/>
      <c r="E310" s="39"/>
      <c r="F310" s="42"/>
      <c r="G310" s="41"/>
      <c r="H310" s="51"/>
      <c r="I310" s="42"/>
      <c r="J310" s="39"/>
      <c r="K310" s="41"/>
      <c r="L310" s="51"/>
      <c r="M310" s="39"/>
      <c r="N310" s="39"/>
      <c r="O310" s="41"/>
      <c r="P310" s="51"/>
      <c r="Q310" s="39"/>
      <c r="R310" s="39"/>
      <c r="S310" s="41"/>
      <c r="T310" s="51"/>
      <c r="U310" s="39"/>
      <c r="V310" s="39"/>
      <c r="W310" s="41"/>
      <c r="X310" s="51"/>
      <c r="Y310" s="39"/>
      <c r="Z310" s="42"/>
      <c r="AA310" s="42"/>
      <c r="AB310" s="51"/>
      <c r="AC310" s="42"/>
      <c r="AD310" s="41"/>
      <c r="AE310" s="40"/>
      <c r="AF310" s="51"/>
    </row>
    <row r="311" spans="1:32" x14ac:dyDescent="0.2">
      <c r="A311" s="43"/>
      <c r="B311" s="39"/>
      <c r="C311" s="62"/>
      <c r="D311" s="39"/>
      <c r="E311" s="39"/>
      <c r="F311" s="42"/>
      <c r="G311" s="41"/>
      <c r="H311" s="51"/>
      <c r="I311" s="42"/>
      <c r="J311" s="39"/>
      <c r="K311" s="41"/>
      <c r="L311" s="51"/>
      <c r="M311" s="39"/>
      <c r="N311" s="39"/>
      <c r="O311" s="41"/>
      <c r="P311" s="51"/>
      <c r="Q311" s="39"/>
      <c r="R311" s="39"/>
      <c r="S311" s="41"/>
      <c r="T311" s="51"/>
      <c r="U311" s="39"/>
      <c r="V311" s="39"/>
      <c r="W311" s="41"/>
      <c r="X311" s="51"/>
      <c r="Y311" s="39"/>
      <c r="Z311" s="42"/>
      <c r="AA311" s="42"/>
      <c r="AB311" s="51"/>
      <c r="AC311" s="42"/>
      <c r="AD311" s="41"/>
      <c r="AE311" s="40"/>
      <c r="AF311" s="51"/>
    </row>
    <row r="312" spans="1:32" x14ac:dyDescent="0.2">
      <c r="A312" s="43"/>
      <c r="B312" s="39"/>
      <c r="C312" s="62"/>
      <c r="D312" s="39"/>
      <c r="E312" s="39"/>
      <c r="F312" s="42"/>
      <c r="G312" s="41"/>
      <c r="H312" s="51"/>
      <c r="I312" s="42"/>
      <c r="J312" s="39"/>
      <c r="K312" s="41"/>
      <c r="L312" s="51"/>
      <c r="M312" s="39"/>
      <c r="N312" s="39"/>
      <c r="O312" s="41"/>
      <c r="P312" s="51"/>
      <c r="Q312" s="39"/>
      <c r="R312" s="39"/>
      <c r="S312" s="41"/>
      <c r="T312" s="51"/>
      <c r="U312" s="39"/>
      <c r="V312" s="39"/>
      <c r="W312" s="41"/>
      <c r="X312" s="51"/>
      <c r="Y312" s="39"/>
      <c r="Z312" s="42"/>
      <c r="AA312" s="42"/>
      <c r="AB312" s="51"/>
      <c r="AC312" s="42"/>
      <c r="AD312" s="41"/>
      <c r="AE312" s="40"/>
      <c r="AF312" s="51"/>
    </row>
    <row r="313" spans="1:32" x14ac:dyDescent="0.2">
      <c r="A313" s="43"/>
      <c r="B313" s="39"/>
      <c r="C313" s="62"/>
      <c r="D313" s="39"/>
      <c r="E313" s="39"/>
      <c r="F313" s="42"/>
      <c r="G313" s="41"/>
      <c r="H313" s="51"/>
      <c r="I313" s="42"/>
      <c r="J313" s="39"/>
      <c r="K313" s="41"/>
      <c r="L313" s="51"/>
      <c r="M313" s="39"/>
      <c r="N313" s="39"/>
      <c r="O313" s="41"/>
      <c r="P313" s="51"/>
      <c r="Q313" s="39"/>
      <c r="R313" s="39"/>
      <c r="S313" s="41"/>
      <c r="T313" s="51"/>
      <c r="U313" s="39"/>
      <c r="V313" s="39"/>
      <c r="W313" s="41"/>
      <c r="X313" s="51"/>
      <c r="Y313" s="39"/>
      <c r="Z313" s="42"/>
      <c r="AA313" s="42"/>
      <c r="AB313" s="51"/>
      <c r="AC313" s="42"/>
      <c r="AD313" s="41"/>
      <c r="AE313" s="40"/>
      <c r="AF313" s="51"/>
    </row>
    <row r="314" spans="1:32" x14ac:dyDescent="0.2">
      <c r="A314" s="43"/>
      <c r="B314" s="39"/>
      <c r="C314" s="62"/>
      <c r="D314" s="39"/>
      <c r="E314" s="39"/>
      <c r="F314" s="42"/>
      <c r="G314" s="41"/>
      <c r="H314" s="51"/>
      <c r="I314" s="42"/>
      <c r="J314" s="39"/>
      <c r="K314" s="41"/>
      <c r="L314" s="51"/>
      <c r="M314" s="39"/>
      <c r="N314" s="39"/>
      <c r="O314" s="41"/>
      <c r="P314" s="51"/>
      <c r="Q314" s="39"/>
      <c r="R314" s="39"/>
      <c r="S314" s="41"/>
      <c r="T314" s="51"/>
      <c r="U314" s="39"/>
      <c r="V314" s="39"/>
      <c r="W314" s="41"/>
      <c r="X314" s="51"/>
      <c r="Y314" s="39"/>
      <c r="Z314" s="42"/>
      <c r="AA314" s="42"/>
      <c r="AB314" s="51"/>
      <c r="AC314" s="42"/>
      <c r="AD314" s="41"/>
      <c r="AE314" s="40"/>
      <c r="AF314" s="51"/>
    </row>
    <row r="315" spans="1:32" x14ac:dyDescent="0.2">
      <c r="A315" s="43"/>
      <c r="B315" s="39"/>
      <c r="C315" s="62"/>
      <c r="D315" s="39"/>
      <c r="E315" s="39"/>
      <c r="F315" s="42"/>
      <c r="G315" s="41"/>
      <c r="H315" s="51"/>
      <c r="I315" s="42"/>
      <c r="J315" s="39"/>
      <c r="K315" s="41"/>
      <c r="L315" s="51"/>
      <c r="M315" s="39"/>
      <c r="N315" s="39"/>
      <c r="O315" s="41"/>
      <c r="P315" s="51"/>
      <c r="Q315" s="39"/>
      <c r="R315" s="39"/>
      <c r="S315" s="41"/>
      <c r="T315" s="51"/>
      <c r="U315" s="39"/>
      <c r="V315" s="39"/>
      <c r="W315" s="41"/>
      <c r="X315" s="51"/>
      <c r="Y315" s="39"/>
      <c r="Z315" s="42"/>
      <c r="AA315" s="42"/>
      <c r="AB315" s="51"/>
      <c r="AC315" s="42"/>
      <c r="AD315" s="41"/>
      <c r="AE315" s="40"/>
      <c r="AF315" s="51"/>
    </row>
    <row r="316" spans="1:32" x14ac:dyDescent="0.2">
      <c r="A316" s="43"/>
      <c r="B316" s="39"/>
      <c r="C316" s="62"/>
      <c r="D316" s="39"/>
      <c r="E316" s="39"/>
      <c r="F316" s="42"/>
      <c r="G316" s="41"/>
      <c r="H316" s="51"/>
      <c r="I316" s="42"/>
      <c r="J316" s="39"/>
      <c r="K316" s="41"/>
      <c r="L316" s="51"/>
      <c r="M316" s="39"/>
      <c r="N316" s="39"/>
      <c r="O316" s="41"/>
      <c r="P316" s="51"/>
      <c r="Q316" s="39"/>
      <c r="R316" s="39"/>
      <c r="S316" s="41"/>
      <c r="T316" s="51"/>
      <c r="U316" s="39"/>
      <c r="V316" s="39"/>
      <c r="W316" s="41"/>
      <c r="X316" s="51"/>
      <c r="Y316" s="39"/>
      <c r="Z316" s="42"/>
      <c r="AA316" s="42"/>
      <c r="AB316" s="51"/>
      <c r="AC316" s="42"/>
      <c r="AD316" s="41"/>
      <c r="AE316" s="40"/>
      <c r="AF316" s="51"/>
    </row>
    <row r="317" spans="1:32" x14ac:dyDescent="0.2">
      <c r="A317" s="43"/>
      <c r="B317" s="39"/>
      <c r="C317" s="62"/>
      <c r="D317" s="39"/>
      <c r="E317" s="39"/>
      <c r="F317" s="42"/>
      <c r="G317" s="41"/>
      <c r="H317" s="51"/>
      <c r="I317" s="42"/>
      <c r="J317" s="39"/>
      <c r="K317" s="41"/>
      <c r="L317" s="51"/>
      <c r="M317" s="39"/>
      <c r="N317" s="39"/>
      <c r="O317" s="41"/>
      <c r="P317" s="51"/>
      <c r="Q317" s="39"/>
      <c r="R317" s="39"/>
      <c r="S317" s="41"/>
      <c r="T317" s="51"/>
      <c r="U317" s="39"/>
      <c r="V317" s="39"/>
      <c r="W317" s="41"/>
      <c r="X317" s="51"/>
      <c r="Y317" s="39"/>
      <c r="Z317" s="42"/>
      <c r="AA317" s="42"/>
      <c r="AB317" s="51"/>
      <c r="AC317" s="42"/>
      <c r="AD317" s="41"/>
      <c r="AE317" s="40"/>
      <c r="AF317" s="51"/>
    </row>
    <row r="318" spans="1:32" x14ac:dyDescent="0.2">
      <c r="A318" s="43"/>
      <c r="B318" s="39"/>
      <c r="C318" s="62"/>
      <c r="D318" s="39"/>
      <c r="E318" s="39"/>
      <c r="F318" s="42"/>
      <c r="G318" s="41"/>
      <c r="H318" s="51"/>
      <c r="I318" s="42"/>
      <c r="J318" s="39"/>
      <c r="K318" s="41"/>
      <c r="L318" s="51"/>
      <c r="M318" s="39"/>
      <c r="N318" s="39"/>
      <c r="O318" s="41"/>
      <c r="P318" s="51"/>
      <c r="Q318" s="39"/>
      <c r="R318" s="39"/>
      <c r="S318" s="41"/>
      <c r="T318" s="51"/>
      <c r="U318" s="39"/>
      <c r="V318" s="39"/>
      <c r="W318" s="41"/>
      <c r="X318" s="51"/>
      <c r="Y318" s="39"/>
      <c r="Z318" s="42"/>
      <c r="AA318" s="42"/>
      <c r="AB318" s="51"/>
      <c r="AC318" s="42"/>
      <c r="AD318" s="41"/>
      <c r="AE318" s="40"/>
      <c r="AF318" s="51"/>
    </row>
    <row r="319" spans="1:32" x14ac:dyDescent="0.2">
      <c r="A319" s="43"/>
      <c r="B319" s="39"/>
      <c r="C319" s="62"/>
      <c r="D319" s="39"/>
      <c r="E319" s="39"/>
      <c r="F319" s="42"/>
      <c r="G319" s="41"/>
      <c r="H319" s="51"/>
      <c r="I319" s="42"/>
      <c r="J319" s="39"/>
      <c r="K319" s="41"/>
      <c r="L319" s="51"/>
      <c r="M319" s="39"/>
      <c r="N319" s="39"/>
      <c r="O319" s="41"/>
      <c r="P319" s="51"/>
      <c r="Q319" s="39"/>
      <c r="R319" s="39"/>
      <c r="S319" s="41"/>
      <c r="T319" s="51"/>
      <c r="U319" s="39"/>
      <c r="V319" s="39"/>
      <c r="W319" s="41"/>
      <c r="X319" s="51"/>
      <c r="Y319" s="39"/>
      <c r="Z319" s="42"/>
      <c r="AA319" s="42"/>
      <c r="AB319" s="51"/>
      <c r="AC319" s="42"/>
      <c r="AD319" s="41"/>
      <c r="AE319" s="40"/>
      <c r="AF319" s="51"/>
    </row>
    <row r="320" spans="1:32" x14ac:dyDescent="0.2">
      <c r="A320" s="43"/>
      <c r="B320" s="39"/>
      <c r="C320" s="62"/>
      <c r="D320" s="39"/>
      <c r="E320" s="39"/>
      <c r="F320" s="42"/>
      <c r="G320" s="41"/>
      <c r="H320" s="51"/>
      <c r="I320" s="42"/>
      <c r="J320" s="39"/>
      <c r="K320" s="41"/>
      <c r="L320" s="51"/>
      <c r="M320" s="39"/>
      <c r="N320" s="39"/>
      <c r="O320" s="41"/>
      <c r="P320" s="51"/>
      <c r="Q320" s="39"/>
      <c r="R320" s="39"/>
      <c r="S320" s="41"/>
      <c r="T320" s="51"/>
      <c r="U320" s="39"/>
      <c r="V320" s="39"/>
      <c r="W320" s="41"/>
      <c r="X320" s="51"/>
      <c r="Y320" s="39"/>
      <c r="Z320" s="42"/>
      <c r="AA320" s="42"/>
      <c r="AB320" s="51"/>
      <c r="AC320" s="42"/>
      <c r="AD320" s="41"/>
      <c r="AE320" s="40"/>
      <c r="AF320" s="51"/>
    </row>
    <row r="321" spans="1:32" x14ac:dyDescent="0.2">
      <c r="A321" s="43"/>
      <c r="B321" s="39"/>
      <c r="C321" s="62"/>
      <c r="D321" s="39"/>
      <c r="E321" s="39"/>
      <c r="F321" s="42"/>
      <c r="G321" s="41"/>
      <c r="H321" s="51"/>
      <c r="I321" s="42"/>
      <c r="J321" s="39"/>
      <c r="K321" s="41"/>
      <c r="L321" s="51"/>
      <c r="M321" s="39"/>
      <c r="N321" s="39"/>
      <c r="O321" s="41"/>
      <c r="P321" s="51"/>
      <c r="Q321" s="39"/>
      <c r="R321" s="39"/>
      <c r="S321" s="41"/>
      <c r="T321" s="51"/>
      <c r="U321" s="39"/>
      <c r="V321" s="39"/>
      <c r="W321" s="41"/>
      <c r="X321" s="51"/>
      <c r="Y321" s="39"/>
      <c r="Z321" s="42"/>
      <c r="AA321" s="42"/>
      <c r="AB321" s="51"/>
      <c r="AC321" s="42"/>
      <c r="AD321" s="41"/>
      <c r="AE321" s="40"/>
      <c r="AF321" s="51"/>
    </row>
    <row r="322" spans="1:32" x14ac:dyDescent="0.2">
      <c r="A322" s="43"/>
      <c r="B322" s="39"/>
      <c r="C322" s="62"/>
      <c r="D322" s="39"/>
      <c r="E322" s="39"/>
      <c r="F322" s="42"/>
      <c r="G322" s="41"/>
      <c r="H322" s="51"/>
      <c r="I322" s="42"/>
      <c r="J322" s="39"/>
      <c r="K322" s="41"/>
      <c r="L322" s="51"/>
      <c r="M322" s="39"/>
      <c r="N322" s="39"/>
      <c r="O322" s="41"/>
      <c r="P322" s="51"/>
      <c r="Q322" s="39"/>
      <c r="R322" s="39"/>
      <c r="S322" s="41"/>
      <c r="T322" s="51"/>
      <c r="U322" s="39"/>
      <c r="V322" s="39"/>
      <c r="W322" s="41"/>
      <c r="X322" s="51"/>
      <c r="Y322" s="39"/>
      <c r="Z322" s="42"/>
      <c r="AA322" s="42"/>
      <c r="AB322" s="51"/>
      <c r="AC322" s="42"/>
      <c r="AD322" s="41"/>
      <c r="AE322" s="40"/>
      <c r="AF322" s="51"/>
    </row>
    <row r="323" spans="1:32" x14ac:dyDescent="0.2">
      <c r="A323" s="43"/>
      <c r="B323" s="39"/>
      <c r="C323" s="62"/>
      <c r="D323" s="39"/>
      <c r="E323" s="39"/>
      <c r="F323" s="42"/>
      <c r="G323" s="41"/>
      <c r="H323" s="51"/>
      <c r="I323" s="42"/>
      <c r="J323" s="39"/>
      <c r="K323" s="41"/>
      <c r="L323" s="51"/>
      <c r="M323" s="39"/>
      <c r="N323" s="39"/>
      <c r="O323" s="41"/>
      <c r="P323" s="51"/>
      <c r="Q323" s="39"/>
      <c r="R323" s="39"/>
      <c r="S323" s="41"/>
      <c r="T323" s="51"/>
      <c r="U323" s="39"/>
      <c r="V323" s="39"/>
      <c r="W323" s="41"/>
      <c r="X323" s="51"/>
      <c r="Y323" s="39"/>
      <c r="Z323" s="42"/>
      <c r="AA323" s="42"/>
      <c r="AB323" s="51"/>
      <c r="AC323" s="42"/>
      <c r="AD323" s="41"/>
      <c r="AE323" s="40"/>
      <c r="AF323" s="51"/>
    </row>
    <row r="324" spans="1:32" x14ac:dyDescent="0.2">
      <c r="A324" s="43"/>
      <c r="B324" s="39"/>
      <c r="C324" s="62"/>
      <c r="D324" s="39"/>
      <c r="E324" s="39"/>
      <c r="F324" s="42"/>
      <c r="G324" s="41"/>
      <c r="H324" s="51"/>
      <c r="I324" s="42"/>
      <c r="J324" s="39"/>
      <c r="K324" s="41"/>
      <c r="L324" s="51"/>
      <c r="M324" s="39"/>
      <c r="N324" s="39"/>
      <c r="O324" s="41"/>
      <c r="P324" s="51"/>
      <c r="Q324" s="39"/>
      <c r="R324" s="39"/>
      <c r="S324" s="41"/>
      <c r="T324" s="51"/>
      <c r="U324" s="39"/>
      <c r="V324" s="39"/>
      <c r="W324" s="41"/>
      <c r="X324" s="51"/>
      <c r="Y324" s="39"/>
      <c r="Z324" s="42"/>
      <c r="AA324" s="42"/>
      <c r="AB324" s="51"/>
      <c r="AC324" s="42"/>
      <c r="AD324" s="41"/>
      <c r="AE324" s="40"/>
      <c r="AF324" s="51"/>
    </row>
    <row r="325" spans="1:32" x14ac:dyDescent="0.2">
      <c r="A325" s="43"/>
      <c r="B325" s="39"/>
      <c r="C325" s="62"/>
      <c r="D325" s="39"/>
      <c r="E325" s="39"/>
      <c r="F325" s="42"/>
      <c r="G325" s="41"/>
      <c r="H325" s="51"/>
      <c r="I325" s="42"/>
      <c r="J325" s="39"/>
      <c r="K325" s="41"/>
      <c r="L325" s="51"/>
      <c r="M325" s="39"/>
      <c r="N325" s="39"/>
      <c r="O325" s="41"/>
      <c r="P325" s="51"/>
      <c r="Q325" s="39"/>
      <c r="R325" s="39"/>
      <c r="S325" s="41"/>
      <c r="T325" s="51"/>
      <c r="U325" s="39"/>
      <c r="V325" s="39"/>
      <c r="W325" s="41"/>
      <c r="X325" s="51"/>
      <c r="Y325" s="39"/>
      <c r="Z325" s="42"/>
      <c r="AA325" s="42"/>
      <c r="AB325" s="51"/>
      <c r="AC325" s="42"/>
      <c r="AD325" s="41"/>
      <c r="AE325" s="40"/>
      <c r="AF325" s="51"/>
    </row>
    <row r="326" spans="1:32" x14ac:dyDescent="0.2">
      <c r="A326" s="43"/>
      <c r="B326" s="39"/>
      <c r="C326" s="62"/>
      <c r="D326" s="39"/>
      <c r="E326" s="39"/>
      <c r="F326" s="42"/>
      <c r="G326" s="41"/>
      <c r="H326" s="51"/>
      <c r="I326" s="42"/>
      <c r="J326" s="39"/>
      <c r="K326" s="41"/>
      <c r="L326" s="51"/>
      <c r="M326" s="39"/>
      <c r="N326" s="39"/>
      <c r="O326" s="41"/>
      <c r="P326" s="51"/>
      <c r="Q326" s="39"/>
      <c r="R326" s="39"/>
      <c r="S326" s="41"/>
      <c r="T326" s="51"/>
      <c r="U326" s="39"/>
      <c r="V326" s="39"/>
      <c r="W326" s="41"/>
      <c r="X326" s="51"/>
      <c r="Y326" s="39"/>
      <c r="Z326" s="42"/>
      <c r="AA326" s="42"/>
      <c r="AB326" s="51"/>
      <c r="AC326" s="42"/>
      <c r="AD326" s="41"/>
      <c r="AE326" s="40"/>
      <c r="AF326" s="51"/>
    </row>
    <row r="327" spans="1:32" x14ac:dyDescent="0.2">
      <c r="A327" s="43"/>
      <c r="B327" s="39"/>
      <c r="C327" s="62"/>
      <c r="D327" s="39"/>
      <c r="E327" s="39"/>
      <c r="F327" s="42"/>
      <c r="G327" s="41"/>
      <c r="H327" s="51"/>
      <c r="I327" s="42"/>
      <c r="J327" s="39"/>
      <c r="K327" s="41"/>
      <c r="L327" s="51"/>
      <c r="M327" s="39"/>
      <c r="N327" s="39"/>
      <c r="O327" s="41"/>
      <c r="P327" s="51"/>
      <c r="Q327" s="39"/>
      <c r="R327" s="39"/>
      <c r="S327" s="41"/>
      <c r="T327" s="51"/>
      <c r="U327" s="39"/>
      <c r="V327" s="39"/>
      <c r="W327" s="41"/>
      <c r="X327" s="51"/>
      <c r="Y327" s="39"/>
      <c r="Z327" s="42"/>
      <c r="AA327" s="42"/>
      <c r="AB327" s="51"/>
      <c r="AC327" s="42"/>
      <c r="AD327" s="41"/>
      <c r="AE327" s="40"/>
      <c r="AF327" s="51"/>
    </row>
    <row r="328" spans="1:32" x14ac:dyDescent="0.2">
      <c r="A328" s="43"/>
      <c r="B328" s="39"/>
      <c r="C328" s="62"/>
      <c r="D328" s="39"/>
      <c r="E328" s="39"/>
      <c r="F328" s="42"/>
      <c r="G328" s="41"/>
      <c r="H328" s="51"/>
      <c r="I328" s="42"/>
      <c r="J328" s="39"/>
      <c r="K328" s="41"/>
      <c r="L328" s="51"/>
      <c r="M328" s="39"/>
      <c r="N328" s="39"/>
      <c r="O328" s="41"/>
      <c r="P328" s="51"/>
      <c r="Q328" s="39"/>
      <c r="R328" s="39"/>
      <c r="S328" s="41"/>
      <c r="T328" s="51"/>
      <c r="U328" s="39"/>
      <c r="V328" s="39"/>
      <c r="W328" s="41"/>
      <c r="X328" s="51"/>
      <c r="Y328" s="39"/>
      <c r="Z328" s="42"/>
      <c r="AA328" s="42"/>
      <c r="AB328" s="51"/>
      <c r="AC328" s="42"/>
      <c r="AD328" s="41"/>
      <c r="AE328" s="40"/>
      <c r="AF328" s="51"/>
    </row>
    <row r="329" spans="1:32" x14ac:dyDescent="0.2">
      <c r="A329" s="43"/>
      <c r="B329" s="39"/>
      <c r="C329" s="62"/>
      <c r="D329" s="39"/>
      <c r="E329" s="39"/>
      <c r="F329" s="42"/>
      <c r="G329" s="41"/>
      <c r="H329" s="51"/>
      <c r="I329" s="42"/>
      <c r="J329" s="39"/>
      <c r="K329" s="41"/>
      <c r="L329" s="51"/>
      <c r="M329" s="39"/>
      <c r="N329" s="39"/>
      <c r="O329" s="41"/>
      <c r="P329" s="51"/>
      <c r="Q329" s="39"/>
      <c r="R329" s="39"/>
      <c r="S329" s="41"/>
      <c r="T329" s="51"/>
      <c r="U329" s="39"/>
      <c r="V329" s="39"/>
      <c r="W329" s="41"/>
      <c r="X329" s="51"/>
      <c r="Y329" s="39"/>
      <c r="Z329" s="42"/>
      <c r="AA329" s="42"/>
      <c r="AB329" s="51"/>
      <c r="AC329" s="42"/>
      <c r="AD329" s="41"/>
      <c r="AE329" s="40"/>
      <c r="AF329" s="51"/>
    </row>
    <row r="330" spans="1:32" x14ac:dyDescent="0.2">
      <c r="A330" s="43"/>
      <c r="B330" s="39"/>
      <c r="C330" s="62"/>
      <c r="D330" s="39"/>
      <c r="E330" s="39"/>
      <c r="F330" s="42"/>
      <c r="G330" s="41"/>
      <c r="H330" s="51"/>
      <c r="I330" s="42"/>
      <c r="J330" s="39"/>
      <c r="K330" s="41"/>
      <c r="L330" s="51"/>
      <c r="M330" s="39"/>
      <c r="N330" s="39"/>
      <c r="O330" s="41"/>
      <c r="P330" s="51"/>
      <c r="Q330" s="39"/>
      <c r="R330" s="39"/>
      <c r="S330" s="41"/>
      <c r="T330" s="51"/>
      <c r="U330" s="39"/>
      <c r="V330" s="39"/>
      <c r="W330" s="41"/>
      <c r="X330" s="51"/>
      <c r="Y330" s="39"/>
      <c r="Z330" s="42"/>
      <c r="AA330" s="42"/>
      <c r="AB330" s="51"/>
      <c r="AC330" s="42"/>
      <c r="AD330" s="41"/>
      <c r="AE330" s="40"/>
      <c r="AF330" s="51"/>
    </row>
    <row r="331" spans="1:32" x14ac:dyDescent="0.2">
      <c r="A331" s="43"/>
      <c r="B331" s="39"/>
      <c r="C331" s="62"/>
      <c r="D331" s="39"/>
      <c r="E331" s="39"/>
      <c r="F331" s="42"/>
      <c r="G331" s="41"/>
      <c r="H331" s="51"/>
      <c r="I331" s="42"/>
      <c r="J331" s="39"/>
      <c r="K331" s="41"/>
      <c r="L331" s="51"/>
      <c r="M331" s="39"/>
      <c r="N331" s="39"/>
      <c r="O331" s="41"/>
      <c r="P331" s="51"/>
      <c r="Q331" s="39"/>
      <c r="R331" s="39"/>
      <c r="S331" s="41"/>
      <c r="T331" s="51"/>
      <c r="U331" s="39"/>
      <c r="V331" s="39"/>
      <c r="W331" s="41"/>
      <c r="X331" s="51"/>
      <c r="Y331" s="39"/>
      <c r="Z331" s="42"/>
      <c r="AA331" s="42"/>
      <c r="AB331" s="51"/>
      <c r="AC331" s="42"/>
      <c r="AD331" s="41"/>
      <c r="AE331" s="40"/>
      <c r="AF331" s="51"/>
    </row>
    <row r="332" spans="1:32" x14ac:dyDescent="0.2">
      <c r="A332" s="43"/>
      <c r="B332" s="39"/>
      <c r="C332" s="62"/>
      <c r="D332" s="39"/>
      <c r="E332" s="39"/>
      <c r="F332" s="42"/>
      <c r="G332" s="41"/>
      <c r="H332" s="51"/>
      <c r="I332" s="42"/>
      <c r="J332" s="39"/>
      <c r="K332" s="41"/>
      <c r="L332" s="51"/>
      <c r="M332" s="39"/>
      <c r="N332" s="39"/>
      <c r="O332" s="41"/>
      <c r="P332" s="51"/>
      <c r="Q332" s="39"/>
      <c r="R332" s="39"/>
      <c r="S332" s="41"/>
      <c r="T332" s="51"/>
      <c r="U332" s="39"/>
      <c r="V332" s="39"/>
      <c r="W332" s="41"/>
      <c r="X332" s="51"/>
      <c r="Y332" s="39"/>
      <c r="Z332" s="42"/>
      <c r="AA332" s="42"/>
      <c r="AB332" s="51"/>
      <c r="AC332" s="42"/>
      <c r="AD332" s="41"/>
      <c r="AE332" s="40"/>
      <c r="AF332" s="51"/>
    </row>
    <row r="333" spans="1:32" x14ac:dyDescent="0.2">
      <c r="A333" s="43"/>
      <c r="B333" s="39"/>
      <c r="C333" s="62"/>
      <c r="D333" s="39"/>
      <c r="E333" s="39"/>
      <c r="F333" s="42"/>
      <c r="G333" s="41"/>
      <c r="H333" s="51"/>
      <c r="I333" s="42"/>
      <c r="J333" s="39"/>
      <c r="K333" s="41"/>
      <c r="L333" s="51"/>
      <c r="M333" s="39"/>
      <c r="N333" s="39"/>
      <c r="O333" s="41"/>
      <c r="P333" s="51"/>
      <c r="Q333" s="39"/>
      <c r="R333" s="39"/>
      <c r="S333" s="41"/>
      <c r="T333" s="51"/>
      <c r="U333" s="39"/>
      <c r="V333" s="39"/>
      <c r="W333" s="41"/>
      <c r="X333" s="51"/>
      <c r="Y333" s="39"/>
      <c r="Z333" s="42"/>
      <c r="AA333" s="42"/>
      <c r="AB333" s="51"/>
      <c r="AC333" s="42"/>
      <c r="AD333" s="41"/>
      <c r="AE333" s="40"/>
      <c r="AF333" s="51"/>
    </row>
    <row r="334" spans="1:32" x14ac:dyDescent="0.2">
      <c r="A334" s="43"/>
      <c r="B334" s="39"/>
      <c r="C334" s="62"/>
      <c r="D334" s="39"/>
      <c r="E334" s="39"/>
      <c r="F334" s="42"/>
      <c r="G334" s="41"/>
      <c r="H334" s="51"/>
      <c r="I334" s="42"/>
      <c r="J334" s="39"/>
      <c r="K334" s="41"/>
      <c r="L334" s="51"/>
      <c r="M334" s="39"/>
      <c r="N334" s="39"/>
      <c r="O334" s="41"/>
      <c r="P334" s="51"/>
      <c r="Q334" s="39"/>
      <c r="R334" s="39"/>
      <c r="S334" s="41"/>
      <c r="T334" s="51"/>
      <c r="U334" s="39"/>
      <c r="V334" s="39"/>
      <c r="W334" s="41"/>
      <c r="X334" s="51"/>
      <c r="Y334" s="39"/>
      <c r="Z334" s="42"/>
      <c r="AA334" s="42"/>
      <c r="AB334" s="51"/>
      <c r="AC334" s="42"/>
      <c r="AD334" s="41"/>
      <c r="AE334" s="40"/>
      <c r="AF334" s="51"/>
    </row>
    <row r="335" spans="1:32" x14ac:dyDescent="0.2">
      <c r="A335" s="43"/>
      <c r="B335" s="39"/>
      <c r="C335" s="62"/>
      <c r="D335" s="39"/>
      <c r="E335" s="39"/>
      <c r="F335" s="42"/>
      <c r="G335" s="41"/>
      <c r="H335" s="51"/>
      <c r="I335" s="42"/>
      <c r="J335" s="39"/>
      <c r="K335" s="41"/>
      <c r="L335" s="51"/>
      <c r="M335" s="39"/>
      <c r="N335" s="39"/>
      <c r="O335" s="41"/>
      <c r="P335" s="51"/>
      <c r="Q335" s="39"/>
      <c r="R335" s="39"/>
      <c r="S335" s="41"/>
      <c r="T335" s="51"/>
      <c r="U335" s="39"/>
      <c r="V335" s="39"/>
      <c r="W335" s="41"/>
      <c r="X335" s="51"/>
      <c r="Y335" s="39"/>
      <c r="Z335" s="42"/>
      <c r="AA335" s="42"/>
      <c r="AB335" s="51"/>
      <c r="AC335" s="42"/>
      <c r="AD335" s="41"/>
      <c r="AE335" s="40"/>
      <c r="AF335" s="51"/>
    </row>
    <row r="336" spans="1:32" x14ac:dyDescent="0.2">
      <c r="A336" s="43"/>
      <c r="B336" s="39"/>
      <c r="C336" s="62"/>
      <c r="D336" s="39"/>
      <c r="E336" s="39"/>
      <c r="F336" s="42"/>
      <c r="G336" s="41"/>
      <c r="H336" s="51"/>
      <c r="I336" s="42"/>
      <c r="J336" s="39"/>
      <c r="K336" s="41"/>
      <c r="L336" s="51"/>
      <c r="M336" s="39"/>
      <c r="N336" s="39"/>
      <c r="O336" s="41"/>
      <c r="P336" s="51"/>
      <c r="Q336" s="39"/>
      <c r="R336" s="39"/>
      <c r="S336" s="41"/>
      <c r="T336" s="51"/>
      <c r="U336" s="39"/>
      <c r="V336" s="39"/>
      <c r="W336" s="41"/>
      <c r="X336" s="51"/>
      <c r="Y336" s="39"/>
      <c r="Z336" s="42"/>
      <c r="AA336" s="42"/>
      <c r="AB336" s="51"/>
      <c r="AC336" s="42"/>
      <c r="AD336" s="41"/>
      <c r="AE336" s="40"/>
      <c r="AF336" s="51"/>
    </row>
    <row r="337" spans="1:32" x14ac:dyDescent="0.2">
      <c r="A337" s="43"/>
      <c r="B337" s="39"/>
      <c r="C337" s="62"/>
      <c r="D337" s="39"/>
      <c r="E337" s="39"/>
      <c r="F337" s="42"/>
      <c r="G337" s="41"/>
      <c r="H337" s="51"/>
      <c r="I337" s="42"/>
      <c r="J337" s="39"/>
      <c r="K337" s="41"/>
      <c r="L337" s="51"/>
      <c r="M337" s="39"/>
      <c r="N337" s="39"/>
      <c r="O337" s="41"/>
      <c r="P337" s="51"/>
      <c r="Q337" s="39"/>
      <c r="R337" s="39"/>
      <c r="S337" s="41"/>
      <c r="T337" s="51"/>
      <c r="U337" s="39"/>
      <c r="V337" s="39"/>
      <c r="W337" s="41"/>
      <c r="X337" s="51"/>
      <c r="Y337" s="39"/>
      <c r="Z337" s="42"/>
      <c r="AA337" s="42"/>
      <c r="AB337" s="51"/>
      <c r="AC337" s="42"/>
      <c r="AD337" s="41"/>
      <c r="AE337" s="40"/>
      <c r="AF337" s="51"/>
    </row>
    <row r="338" spans="1:32" x14ac:dyDescent="0.2">
      <c r="A338" s="43"/>
      <c r="B338" s="39"/>
      <c r="C338" s="62"/>
      <c r="D338" s="39"/>
      <c r="E338" s="39"/>
      <c r="F338" s="42"/>
      <c r="G338" s="41"/>
      <c r="H338" s="51"/>
      <c r="I338" s="42"/>
      <c r="J338" s="39"/>
      <c r="K338" s="41"/>
      <c r="L338" s="51"/>
      <c r="M338" s="39"/>
      <c r="N338" s="39"/>
      <c r="O338" s="41"/>
      <c r="P338" s="51"/>
      <c r="Q338" s="39"/>
      <c r="R338" s="39"/>
      <c r="S338" s="41"/>
      <c r="T338" s="51"/>
      <c r="U338" s="39"/>
      <c r="V338" s="39"/>
      <c r="W338" s="41"/>
      <c r="X338" s="51"/>
      <c r="Y338" s="39"/>
      <c r="Z338" s="42"/>
      <c r="AA338" s="42"/>
      <c r="AB338" s="51"/>
      <c r="AC338" s="42"/>
      <c r="AD338" s="41"/>
      <c r="AE338" s="40"/>
      <c r="AF338" s="51"/>
    </row>
    <row r="339" spans="1:32" x14ac:dyDescent="0.2">
      <c r="A339" s="43"/>
      <c r="B339" s="39"/>
      <c r="C339" s="62"/>
      <c r="D339" s="39"/>
      <c r="E339" s="39"/>
      <c r="F339" s="42"/>
      <c r="G339" s="41"/>
      <c r="H339" s="51"/>
      <c r="I339" s="42"/>
      <c r="J339" s="39"/>
      <c r="K339" s="41"/>
      <c r="L339" s="51"/>
      <c r="M339" s="39"/>
      <c r="N339" s="39"/>
      <c r="O339" s="41"/>
      <c r="P339" s="51"/>
      <c r="Q339" s="39"/>
      <c r="R339" s="39"/>
      <c r="S339" s="41"/>
      <c r="T339" s="51"/>
      <c r="U339" s="39"/>
      <c r="V339" s="39"/>
      <c r="W339" s="41"/>
      <c r="X339" s="51"/>
      <c r="Y339" s="39"/>
      <c r="Z339" s="42"/>
      <c r="AA339" s="42"/>
      <c r="AB339" s="51"/>
      <c r="AC339" s="42"/>
      <c r="AD339" s="41"/>
      <c r="AE339" s="40"/>
      <c r="AF339" s="51"/>
    </row>
    <row r="340" spans="1:32" x14ac:dyDescent="0.2">
      <c r="A340" s="43"/>
      <c r="B340" s="39"/>
      <c r="C340" s="62"/>
      <c r="D340" s="39"/>
      <c r="E340" s="39"/>
      <c r="F340" s="42"/>
      <c r="G340" s="41"/>
      <c r="H340" s="51"/>
      <c r="I340" s="42"/>
      <c r="J340" s="39"/>
      <c r="K340" s="41"/>
      <c r="L340" s="51"/>
      <c r="M340" s="39"/>
      <c r="N340" s="39"/>
      <c r="O340" s="41"/>
      <c r="P340" s="51"/>
      <c r="Q340" s="39"/>
      <c r="R340" s="39"/>
      <c r="S340" s="41"/>
      <c r="T340" s="51"/>
      <c r="U340" s="39"/>
      <c r="V340" s="39"/>
      <c r="W340" s="41"/>
      <c r="X340" s="51"/>
      <c r="Y340" s="39"/>
      <c r="Z340" s="42"/>
      <c r="AA340" s="42"/>
      <c r="AB340" s="51"/>
      <c r="AC340" s="42"/>
      <c r="AD340" s="41"/>
      <c r="AE340" s="40"/>
      <c r="AF340" s="51"/>
    </row>
    <row r="341" spans="1:32" x14ac:dyDescent="0.2">
      <c r="A341" s="43"/>
      <c r="B341" s="39"/>
      <c r="C341" s="62"/>
      <c r="D341" s="39"/>
      <c r="E341" s="39"/>
      <c r="F341" s="42"/>
      <c r="G341" s="41"/>
      <c r="H341" s="51"/>
      <c r="I341" s="42"/>
      <c r="J341" s="39"/>
      <c r="K341" s="41"/>
      <c r="L341" s="51"/>
      <c r="M341" s="39"/>
      <c r="N341" s="39"/>
      <c r="O341" s="41"/>
      <c r="P341" s="51"/>
      <c r="Q341" s="39"/>
      <c r="R341" s="39"/>
      <c r="S341" s="41"/>
      <c r="T341" s="51"/>
      <c r="U341" s="39"/>
      <c r="V341" s="39"/>
      <c r="W341" s="41"/>
      <c r="X341" s="51"/>
      <c r="Y341" s="39"/>
      <c r="Z341" s="42"/>
      <c r="AA341" s="42"/>
      <c r="AB341" s="51"/>
      <c r="AC341" s="42"/>
      <c r="AD341" s="41"/>
      <c r="AE341" s="40"/>
      <c r="AF341" s="51"/>
    </row>
    <row r="342" spans="1:32" x14ac:dyDescent="0.2">
      <c r="A342" s="43"/>
      <c r="B342" s="39"/>
      <c r="C342" s="62"/>
      <c r="D342" s="39"/>
      <c r="E342" s="39"/>
      <c r="F342" s="42"/>
      <c r="G342" s="41"/>
      <c r="H342" s="51"/>
      <c r="I342" s="42"/>
      <c r="J342" s="39"/>
      <c r="K342" s="41"/>
      <c r="L342" s="51"/>
      <c r="M342" s="39"/>
      <c r="N342" s="39"/>
      <c r="O342" s="41"/>
      <c r="P342" s="51"/>
      <c r="Q342" s="39"/>
      <c r="R342" s="39"/>
      <c r="S342" s="41"/>
      <c r="T342" s="51"/>
      <c r="U342" s="39"/>
      <c r="V342" s="39"/>
      <c r="W342" s="41"/>
      <c r="X342" s="51"/>
      <c r="Y342" s="39"/>
      <c r="Z342" s="42"/>
      <c r="AA342" s="42"/>
      <c r="AB342" s="51"/>
      <c r="AC342" s="42"/>
      <c r="AD342" s="41"/>
      <c r="AE342" s="40"/>
      <c r="AF342" s="51"/>
    </row>
    <row r="343" spans="1:32" x14ac:dyDescent="0.2">
      <c r="A343" s="43"/>
      <c r="B343" s="39"/>
      <c r="C343" s="62"/>
      <c r="D343" s="39"/>
      <c r="E343" s="39"/>
      <c r="F343" s="42"/>
      <c r="G343" s="41"/>
      <c r="H343" s="51"/>
      <c r="I343" s="42"/>
      <c r="J343" s="39"/>
      <c r="K343" s="41"/>
      <c r="L343" s="51"/>
      <c r="M343" s="39"/>
      <c r="N343" s="39"/>
      <c r="O343" s="41"/>
      <c r="P343" s="51"/>
      <c r="Q343" s="39"/>
      <c r="R343" s="39"/>
      <c r="S343" s="41"/>
      <c r="T343" s="51"/>
      <c r="U343" s="39"/>
      <c r="V343" s="39"/>
      <c r="W343" s="41"/>
      <c r="X343" s="51"/>
      <c r="Y343" s="39"/>
      <c r="Z343" s="42"/>
      <c r="AA343" s="42"/>
      <c r="AB343" s="51"/>
      <c r="AC343" s="42"/>
      <c r="AD343" s="41"/>
      <c r="AE343" s="40"/>
      <c r="AF343" s="51"/>
    </row>
    <row r="344" spans="1:32" x14ac:dyDescent="0.2">
      <c r="A344" s="43"/>
      <c r="B344" s="39"/>
      <c r="C344" s="62"/>
      <c r="D344" s="39"/>
      <c r="E344" s="39"/>
      <c r="F344" s="42"/>
      <c r="G344" s="41"/>
      <c r="H344" s="51"/>
      <c r="I344" s="42"/>
      <c r="J344" s="39"/>
      <c r="K344" s="41"/>
      <c r="L344" s="51"/>
      <c r="M344" s="39"/>
      <c r="N344" s="39"/>
      <c r="O344" s="41"/>
      <c r="P344" s="51"/>
      <c r="Q344" s="39"/>
      <c r="R344" s="39"/>
      <c r="S344" s="41"/>
      <c r="T344" s="51"/>
      <c r="U344" s="39"/>
      <c r="V344" s="39"/>
      <c r="W344" s="41"/>
      <c r="X344" s="51"/>
      <c r="Y344" s="39"/>
      <c r="Z344" s="42"/>
      <c r="AA344" s="42"/>
      <c r="AB344" s="51"/>
      <c r="AC344" s="42"/>
      <c r="AD344" s="41"/>
      <c r="AE344" s="40"/>
      <c r="AF344" s="51"/>
    </row>
    <row r="345" spans="1:32" x14ac:dyDescent="0.2">
      <c r="A345" s="43"/>
      <c r="B345" s="39"/>
      <c r="C345" s="62"/>
      <c r="D345" s="39"/>
      <c r="E345" s="39"/>
      <c r="F345" s="42"/>
      <c r="G345" s="41"/>
      <c r="H345" s="51"/>
      <c r="I345" s="42"/>
      <c r="J345" s="39"/>
      <c r="K345" s="41"/>
      <c r="L345" s="51"/>
      <c r="M345" s="39"/>
      <c r="N345" s="39"/>
      <c r="O345" s="41"/>
      <c r="P345" s="51"/>
      <c r="Q345" s="39"/>
      <c r="R345" s="39"/>
      <c r="S345" s="41"/>
      <c r="T345" s="51"/>
      <c r="U345" s="39"/>
      <c r="V345" s="39"/>
      <c r="W345" s="41"/>
      <c r="X345" s="51"/>
      <c r="Y345" s="39"/>
      <c r="Z345" s="42"/>
      <c r="AA345" s="42"/>
      <c r="AB345" s="51"/>
      <c r="AC345" s="42"/>
      <c r="AD345" s="41"/>
      <c r="AE345" s="40"/>
      <c r="AF345" s="51"/>
    </row>
    <row r="346" spans="1:32" x14ac:dyDescent="0.2">
      <c r="A346" s="43"/>
      <c r="B346" s="39"/>
      <c r="C346" s="62"/>
      <c r="D346" s="39"/>
      <c r="E346" s="39"/>
      <c r="F346" s="42"/>
      <c r="G346" s="41"/>
      <c r="H346" s="51"/>
      <c r="I346" s="42"/>
      <c r="J346" s="39"/>
      <c r="K346" s="41"/>
      <c r="L346" s="51"/>
      <c r="M346" s="39"/>
      <c r="N346" s="39"/>
      <c r="O346" s="41"/>
      <c r="P346" s="51"/>
      <c r="Q346" s="39"/>
      <c r="R346" s="39"/>
      <c r="S346" s="41"/>
      <c r="T346" s="51"/>
      <c r="U346" s="39"/>
      <c r="V346" s="39"/>
      <c r="W346" s="41"/>
      <c r="X346" s="51"/>
      <c r="Y346" s="39"/>
      <c r="Z346" s="42"/>
      <c r="AA346" s="42"/>
      <c r="AB346" s="51"/>
      <c r="AC346" s="42"/>
      <c r="AD346" s="41"/>
      <c r="AE346" s="40"/>
      <c r="AF346" s="51"/>
    </row>
    <row r="347" spans="1:32" x14ac:dyDescent="0.2">
      <c r="A347" s="43"/>
      <c r="B347" s="39"/>
      <c r="C347" s="62"/>
      <c r="D347" s="39"/>
      <c r="E347" s="39"/>
      <c r="F347" s="42"/>
      <c r="G347" s="41"/>
      <c r="H347" s="51"/>
      <c r="I347" s="42"/>
      <c r="J347" s="39"/>
      <c r="K347" s="41"/>
      <c r="L347" s="51"/>
      <c r="M347" s="39"/>
      <c r="N347" s="39"/>
      <c r="O347" s="41"/>
      <c r="P347" s="51"/>
      <c r="Q347" s="39"/>
      <c r="R347" s="39"/>
      <c r="S347" s="41"/>
      <c r="T347" s="51"/>
      <c r="U347" s="39"/>
      <c r="V347" s="39"/>
      <c r="W347" s="41"/>
      <c r="X347" s="51"/>
      <c r="Y347" s="39"/>
      <c r="Z347" s="42"/>
      <c r="AA347" s="42"/>
      <c r="AB347" s="51"/>
      <c r="AC347" s="42"/>
      <c r="AD347" s="41"/>
      <c r="AE347" s="40"/>
      <c r="AF347" s="51"/>
    </row>
    <row r="348" spans="1:32" x14ac:dyDescent="0.2">
      <c r="A348" s="43"/>
      <c r="B348" s="39"/>
      <c r="C348" s="62"/>
      <c r="D348" s="39"/>
      <c r="E348" s="39"/>
      <c r="F348" s="42"/>
      <c r="G348" s="41"/>
      <c r="H348" s="51"/>
      <c r="I348" s="42"/>
      <c r="J348" s="39"/>
      <c r="K348" s="41"/>
      <c r="L348" s="51"/>
      <c r="M348" s="39"/>
      <c r="N348" s="39"/>
      <c r="O348" s="41"/>
      <c r="P348" s="51"/>
      <c r="Q348" s="39"/>
      <c r="R348" s="39"/>
      <c r="S348" s="41"/>
      <c r="T348" s="51"/>
      <c r="U348" s="39"/>
      <c r="V348" s="39"/>
      <c r="W348" s="41"/>
      <c r="X348" s="51"/>
      <c r="Y348" s="39"/>
      <c r="Z348" s="42"/>
      <c r="AA348" s="42"/>
      <c r="AB348" s="51"/>
      <c r="AC348" s="42"/>
      <c r="AD348" s="41"/>
      <c r="AE348" s="40"/>
      <c r="AF348" s="51"/>
    </row>
    <row r="349" spans="1:32" x14ac:dyDescent="0.2">
      <c r="A349" s="43"/>
      <c r="B349" s="39"/>
      <c r="C349" s="62"/>
      <c r="D349" s="39"/>
      <c r="E349" s="39"/>
      <c r="F349" s="42"/>
      <c r="G349" s="41"/>
      <c r="H349" s="51"/>
      <c r="I349" s="42"/>
      <c r="J349" s="39"/>
      <c r="K349" s="41"/>
      <c r="L349" s="51"/>
      <c r="M349" s="39"/>
      <c r="N349" s="39"/>
      <c r="O349" s="41"/>
      <c r="P349" s="51"/>
      <c r="Q349" s="39"/>
      <c r="R349" s="39"/>
      <c r="S349" s="41"/>
      <c r="T349" s="51"/>
      <c r="U349" s="39"/>
      <c r="V349" s="39"/>
      <c r="W349" s="41"/>
      <c r="X349" s="51"/>
      <c r="Y349" s="39"/>
      <c r="Z349" s="42"/>
      <c r="AA349" s="42"/>
      <c r="AB349" s="51"/>
      <c r="AC349" s="42"/>
      <c r="AD349" s="41"/>
      <c r="AE349" s="40"/>
      <c r="AF349" s="51"/>
    </row>
    <row r="350" spans="1:32" x14ac:dyDescent="0.2">
      <c r="A350" s="43"/>
      <c r="B350" s="39"/>
      <c r="C350" s="62"/>
      <c r="D350" s="39"/>
      <c r="E350" s="39"/>
      <c r="F350" s="42"/>
      <c r="G350" s="41"/>
      <c r="H350" s="51"/>
      <c r="I350" s="42"/>
      <c r="J350" s="39"/>
      <c r="K350" s="41"/>
      <c r="L350" s="51"/>
      <c r="M350" s="39"/>
      <c r="N350" s="39"/>
      <c r="O350" s="41"/>
      <c r="P350" s="51"/>
      <c r="Q350" s="39"/>
      <c r="R350" s="39"/>
      <c r="S350" s="41"/>
      <c r="T350" s="51"/>
      <c r="U350" s="39"/>
      <c r="V350" s="39"/>
      <c r="W350" s="41"/>
      <c r="X350" s="51"/>
      <c r="Y350" s="39"/>
      <c r="Z350" s="42"/>
      <c r="AA350" s="42"/>
      <c r="AB350" s="51"/>
      <c r="AC350" s="42"/>
      <c r="AD350" s="41"/>
      <c r="AE350" s="40"/>
      <c r="AF350" s="51"/>
    </row>
    <row r="351" spans="1:32" x14ac:dyDescent="0.2">
      <c r="A351" s="43"/>
      <c r="B351" s="39"/>
      <c r="C351" s="62"/>
      <c r="D351" s="39"/>
      <c r="E351" s="39"/>
      <c r="F351" s="42"/>
      <c r="G351" s="41"/>
      <c r="H351" s="51"/>
      <c r="I351" s="42"/>
      <c r="J351" s="39"/>
      <c r="K351" s="41"/>
      <c r="L351" s="51"/>
      <c r="M351" s="39"/>
      <c r="N351" s="39"/>
      <c r="O351" s="41"/>
      <c r="P351" s="51"/>
      <c r="Q351" s="39"/>
      <c r="R351" s="39"/>
      <c r="S351" s="41"/>
      <c r="T351" s="51"/>
      <c r="U351" s="39"/>
      <c r="V351" s="39"/>
      <c r="W351" s="41"/>
      <c r="X351" s="51"/>
      <c r="Y351" s="39"/>
      <c r="Z351" s="42"/>
      <c r="AA351" s="42"/>
      <c r="AB351" s="51"/>
      <c r="AC351" s="42"/>
      <c r="AD351" s="41"/>
      <c r="AE351" s="40"/>
      <c r="AF351" s="51"/>
    </row>
    <row r="352" spans="1:32" x14ac:dyDescent="0.2">
      <c r="A352" s="43"/>
      <c r="B352" s="39"/>
      <c r="C352" s="62"/>
      <c r="D352" s="39"/>
      <c r="E352" s="39"/>
      <c r="F352" s="42"/>
      <c r="G352" s="41"/>
      <c r="H352" s="51"/>
      <c r="I352" s="42"/>
      <c r="J352" s="39"/>
      <c r="K352" s="41"/>
      <c r="L352" s="51"/>
      <c r="M352" s="39"/>
      <c r="N352" s="39"/>
      <c r="O352" s="41"/>
      <c r="P352" s="51"/>
      <c r="Q352" s="39"/>
      <c r="R352" s="39"/>
      <c r="S352" s="41"/>
      <c r="T352" s="51"/>
      <c r="U352" s="39"/>
      <c r="V352" s="39"/>
      <c r="W352" s="41"/>
      <c r="X352" s="51"/>
      <c r="Y352" s="39"/>
      <c r="Z352" s="42"/>
      <c r="AA352" s="42"/>
      <c r="AB352" s="51"/>
      <c r="AC352" s="42"/>
      <c r="AD352" s="41"/>
      <c r="AE352" s="40"/>
      <c r="AF352" s="51"/>
    </row>
    <row r="353" spans="1:32" x14ac:dyDescent="0.2">
      <c r="A353" s="43"/>
      <c r="B353" s="39"/>
      <c r="C353" s="62"/>
      <c r="D353" s="39"/>
      <c r="E353" s="39"/>
      <c r="F353" s="42"/>
      <c r="G353" s="41"/>
      <c r="H353" s="51"/>
      <c r="I353" s="42"/>
      <c r="J353" s="39"/>
      <c r="K353" s="41"/>
      <c r="L353" s="51"/>
      <c r="M353" s="39"/>
      <c r="N353" s="39"/>
      <c r="O353" s="41"/>
      <c r="P353" s="51"/>
      <c r="Q353" s="39"/>
      <c r="R353" s="39"/>
      <c r="S353" s="41"/>
      <c r="T353" s="51"/>
      <c r="U353" s="39"/>
      <c r="V353" s="39"/>
      <c r="W353" s="41"/>
      <c r="X353" s="51"/>
      <c r="Y353" s="39"/>
      <c r="Z353" s="42"/>
      <c r="AA353" s="42"/>
      <c r="AB353" s="51"/>
      <c r="AC353" s="42"/>
      <c r="AD353" s="41"/>
      <c r="AE353" s="40"/>
      <c r="AF353" s="51"/>
    </row>
    <row r="354" spans="1:32" x14ac:dyDescent="0.2">
      <c r="A354" s="43"/>
      <c r="B354" s="39"/>
      <c r="C354" s="62"/>
      <c r="D354" s="39"/>
      <c r="E354" s="39"/>
      <c r="F354" s="42"/>
      <c r="G354" s="41"/>
      <c r="H354" s="51"/>
      <c r="I354" s="42"/>
      <c r="J354" s="39"/>
      <c r="K354" s="41"/>
      <c r="L354" s="51"/>
      <c r="M354" s="39"/>
      <c r="N354" s="39"/>
      <c r="O354" s="41"/>
      <c r="P354" s="51"/>
      <c r="Q354" s="39"/>
      <c r="R354" s="39"/>
      <c r="S354" s="41"/>
      <c r="T354" s="51"/>
      <c r="U354" s="39"/>
      <c r="V354" s="39"/>
      <c r="W354" s="41"/>
      <c r="X354" s="51"/>
      <c r="Y354" s="39"/>
      <c r="Z354" s="42"/>
      <c r="AA354" s="42"/>
      <c r="AB354" s="51"/>
      <c r="AC354" s="42"/>
      <c r="AD354" s="41"/>
      <c r="AE354" s="40"/>
      <c r="AF354" s="51"/>
    </row>
    <row r="355" spans="1:32" x14ac:dyDescent="0.2">
      <c r="A355" s="43"/>
      <c r="B355" s="39"/>
      <c r="C355" s="62"/>
      <c r="D355" s="39"/>
      <c r="E355" s="39"/>
      <c r="F355" s="42"/>
      <c r="G355" s="41"/>
      <c r="H355" s="51"/>
      <c r="I355" s="42"/>
      <c r="J355" s="39"/>
      <c r="K355" s="41"/>
      <c r="L355" s="51"/>
      <c r="M355" s="39"/>
      <c r="N355" s="39"/>
      <c r="O355" s="41"/>
      <c r="P355" s="51"/>
      <c r="Q355" s="39"/>
      <c r="R355" s="39"/>
      <c r="S355" s="41"/>
      <c r="T355" s="51"/>
      <c r="U355" s="39"/>
      <c r="V355" s="39"/>
      <c r="W355" s="41"/>
      <c r="X355" s="51"/>
      <c r="Y355" s="39"/>
      <c r="Z355" s="42"/>
      <c r="AA355" s="42"/>
      <c r="AB355" s="51"/>
      <c r="AC355" s="42"/>
      <c r="AD355" s="41"/>
      <c r="AE355" s="40"/>
      <c r="AF355" s="51"/>
    </row>
    <row r="356" spans="1:32" x14ac:dyDescent="0.2">
      <c r="A356" s="43"/>
      <c r="B356" s="39"/>
      <c r="C356" s="62"/>
      <c r="D356" s="39"/>
      <c r="E356" s="39"/>
      <c r="F356" s="42"/>
      <c r="G356" s="41"/>
      <c r="H356" s="51"/>
      <c r="I356" s="42"/>
      <c r="J356" s="39"/>
      <c r="K356" s="41"/>
      <c r="L356" s="51"/>
      <c r="M356" s="39"/>
      <c r="N356" s="39"/>
      <c r="O356" s="41"/>
      <c r="P356" s="51"/>
      <c r="Q356" s="39"/>
      <c r="R356" s="39"/>
      <c r="S356" s="41"/>
      <c r="T356" s="51"/>
      <c r="U356" s="39"/>
      <c r="V356" s="39"/>
      <c r="W356" s="41"/>
      <c r="X356" s="51"/>
      <c r="Y356" s="39"/>
      <c r="Z356" s="42"/>
      <c r="AA356" s="42"/>
      <c r="AB356" s="51"/>
      <c r="AC356" s="42"/>
      <c r="AD356" s="41"/>
      <c r="AE356" s="40"/>
      <c r="AF356" s="51"/>
    </row>
    <row r="357" spans="1:32" x14ac:dyDescent="0.2">
      <c r="A357" s="43"/>
      <c r="B357" s="39"/>
      <c r="C357" s="62"/>
      <c r="D357" s="39"/>
      <c r="E357" s="39"/>
      <c r="F357" s="42"/>
      <c r="G357" s="41"/>
      <c r="H357" s="51"/>
      <c r="I357" s="42"/>
      <c r="J357" s="39"/>
      <c r="K357" s="41"/>
      <c r="L357" s="51"/>
      <c r="M357" s="39"/>
      <c r="N357" s="39"/>
      <c r="O357" s="41"/>
      <c r="P357" s="51"/>
      <c r="Q357" s="39"/>
      <c r="R357" s="39"/>
      <c r="S357" s="41"/>
      <c r="T357" s="51"/>
      <c r="U357" s="39"/>
      <c r="V357" s="39"/>
      <c r="W357" s="41"/>
      <c r="X357" s="51"/>
      <c r="Y357" s="39"/>
      <c r="Z357" s="42"/>
      <c r="AA357" s="42"/>
      <c r="AB357" s="51"/>
      <c r="AC357" s="42"/>
      <c r="AD357" s="41"/>
      <c r="AE357" s="40"/>
      <c r="AF357" s="51"/>
    </row>
    <row r="358" spans="1:32" x14ac:dyDescent="0.2">
      <c r="A358" s="43"/>
      <c r="B358" s="39"/>
      <c r="C358" s="62"/>
      <c r="D358" s="39"/>
      <c r="E358" s="39"/>
      <c r="F358" s="42"/>
      <c r="G358" s="41"/>
      <c r="H358" s="51"/>
      <c r="I358" s="42"/>
      <c r="J358" s="39"/>
      <c r="K358" s="41"/>
      <c r="L358" s="51"/>
      <c r="M358" s="39"/>
      <c r="N358" s="39"/>
      <c r="O358" s="41"/>
      <c r="P358" s="51"/>
      <c r="Q358" s="39"/>
      <c r="R358" s="39"/>
      <c r="S358" s="41"/>
      <c r="T358" s="51"/>
      <c r="U358" s="39"/>
      <c r="V358" s="39"/>
      <c r="W358" s="41"/>
      <c r="X358" s="51"/>
      <c r="Y358" s="42"/>
      <c r="Z358" s="42"/>
      <c r="AA358" s="42"/>
      <c r="AB358" s="54"/>
      <c r="AC358" s="42"/>
      <c r="AD358" s="41"/>
      <c r="AE358" s="40"/>
      <c r="AF358" s="51"/>
    </row>
    <row r="359" spans="1:32" x14ac:dyDescent="0.2">
      <c r="A359" s="43"/>
      <c r="B359" s="39"/>
      <c r="C359" s="62"/>
      <c r="D359" s="39"/>
      <c r="E359" s="39"/>
      <c r="F359" s="42"/>
      <c r="G359" s="41"/>
      <c r="H359" s="51"/>
      <c r="I359" s="42"/>
      <c r="J359" s="39"/>
      <c r="K359" s="41"/>
      <c r="L359" s="51"/>
      <c r="M359" s="39"/>
      <c r="N359" s="39"/>
      <c r="O359" s="41"/>
      <c r="P359" s="51"/>
      <c r="Q359" s="39"/>
      <c r="R359" s="39"/>
      <c r="S359" s="41"/>
      <c r="T359" s="51"/>
      <c r="U359" s="39"/>
      <c r="V359" s="39"/>
      <c r="W359" s="41"/>
      <c r="X359" s="51"/>
      <c r="Y359" s="42"/>
      <c r="Z359" s="42"/>
      <c r="AA359" s="42"/>
      <c r="AB359" s="54"/>
      <c r="AC359" s="42"/>
      <c r="AD359" s="41"/>
      <c r="AE359" s="40"/>
      <c r="AF359" s="51"/>
    </row>
    <row r="360" spans="1:32" x14ac:dyDescent="0.2">
      <c r="A360" s="43"/>
      <c r="B360" s="39"/>
      <c r="C360" s="62"/>
      <c r="D360" s="39"/>
      <c r="E360" s="39"/>
      <c r="F360" s="42"/>
      <c r="G360" s="41"/>
      <c r="H360" s="51"/>
      <c r="I360" s="42"/>
      <c r="J360" s="39"/>
      <c r="K360" s="41"/>
      <c r="L360" s="51"/>
      <c r="M360" s="39"/>
      <c r="N360" s="39"/>
      <c r="O360" s="41"/>
      <c r="P360" s="51"/>
      <c r="Q360" s="39"/>
      <c r="R360" s="39"/>
      <c r="S360" s="41"/>
      <c r="T360" s="51"/>
      <c r="U360" s="39"/>
      <c r="V360" s="39"/>
      <c r="W360" s="41"/>
      <c r="X360" s="51"/>
      <c r="Y360" s="42"/>
      <c r="Z360" s="42"/>
      <c r="AA360" s="42"/>
      <c r="AB360" s="54"/>
      <c r="AC360" s="42"/>
      <c r="AD360" s="41"/>
      <c r="AE360" s="40"/>
      <c r="AF360" s="51"/>
    </row>
    <row r="361" spans="1:32" x14ac:dyDescent="0.2">
      <c r="A361" s="43"/>
      <c r="B361" s="39"/>
      <c r="C361" s="62"/>
      <c r="D361" s="39"/>
      <c r="E361" s="39"/>
      <c r="F361" s="42"/>
      <c r="G361" s="41"/>
      <c r="H361" s="51"/>
      <c r="I361" s="42"/>
      <c r="J361" s="39"/>
      <c r="K361" s="41"/>
      <c r="L361" s="51"/>
      <c r="M361" s="39"/>
      <c r="N361" s="39"/>
      <c r="O361" s="41"/>
      <c r="P361" s="51"/>
      <c r="Q361" s="39"/>
      <c r="R361" s="39"/>
      <c r="S361" s="41"/>
      <c r="T361" s="51"/>
      <c r="U361" s="39"/>
      <c r="V361" s="39"/>
      <c r="W361" s="41"/>
      <c r="X361" s="51"/>
      <c r="Y361" s="42"/>
      <c r="Z361" s="42"/>
      <c r="AA361" s="42"/>
      <c r="AB361" s="54"/>
      <c r="AC361" s="42"/>
      <c r="AD361" s="41"/>
      <c r="AE361" s="40"/>
      <c r="AF361" s="51"/>
    </row>
    <row r="362" spans="1:32" x14ac:dyDescent="0.2">
      <c r="A362" s="43"/>
      <c r="B362" s="39"/>
      <c r="C362" s="62"/>
      <c r="D362" s="39"/>
      <c r="E362" s="39"/>
      <c r="F362" s="42"/>
      <c r="G362" s="41"/>
      <c r="H362" s="51"/>
      <c r="I362" s="42"/>
      <c r="J362" s="39"/>
      <c r="K362" s="41"/>
      <c r="L362" s="51"/>
      <c r="M362" s="39"/>
      <c r="N362" s="39"/>
      <c r="O362" s="41"/>
      <c r="P362" s="51"/>
      <c r="Q362" s="39"/>
      <c r="R362" s="39"/>
      <c r="S362" s="41"/>
      <c r="T362" s="51"/>
      <c r="U362" s="39"/>
      <c r="V362" s="39"/>
      <c r="W362" s="41"/>
      <c r="X362" s="51"/>
      <c r="Y362" s="42"/>
      <c r="Z362" s="42"/>
      <c r="AA362" s="42"/>
      <c r="AB362" s="54"/>
      <c r="AC362" s="42"/>
      <c r="AD362" s="41"/>
      <c r="AE362" s="40"/>
      <c r="AF362" s="51"/>
    </row>
    <row r="363" spans="1:32" x14ac:dyDescent="0.2">
      <c r="A363" s="43"/>
      <c r="B363" s="39"/>
      <c r="C363" s="62"/>
      <c r="D363" s="39"/>
      <c r="E363" s="39"/>
      <c r="F363" s="42"/>
      <c r="G363" s="41"/>
      <c r="H363" s="51"/>
      <c r="I363" s="42"/>
      <c r="J363" s="39"/>
      <c r="K363" s="41"/>
      <c r="L363" s="51"/>
      <c r="M363" s="39"/>
      <c r="N363" s="39"/>
      <c r="O363" s="41"/>
      <c r="P363" s="51"/>
      <c r="Q363" s="39"/>
      <c r="R363" s="39"/>
      <c r="S363" s="41"/>
      <c r="T363" s="51"/>
      <c r="U363" s="39"/>
      <c r="V363" s="39"/>
      <c r="W363" s="41"/>
      <c r="X363" s="51"/>
      <c r="Y363" s="42"/>
      <c r="Z363" s="42"/>
      <c r="AA363" s="42"/>
      <c r="AB363" s="54"/>
      <c r="AC363" s="42"/>
      <c r="AD363" s="41"/>
      <c r="AE363" s="40"/>
      <c r="AF363" s="51"/>
    </row>
    <row r="364" spans="1:32" x14ac:dyDescent="0.2">
      <c r="A364" s="43"/>
      <c r="B364" s="39"/>
      <c r="C364" s="62"/>
      <c r="D364" s="39"/>
      <c r="E364" s="39"/>
      <c r="F364" s="42"/>
      <c r="G364" s="41"/>
      <c r="H364" s="51"/>
      <c r="I364" s="42"/>
      <c r="J364" s="39"/>
      <c r="K364" s="41"/>
      <c r="L364" s="51"/>
      <c r="M364" s="39"/>
      <c r="N364" s="39"/>
      <c r="O364" s="41"/>
      <c r="P364" s="51"/>
      <c r="Q364" s="39"/>
      <c r="R364" s="39"/>
      <c r="S364" s="41"/>
      <c r="T364" s="51"/>
      <c r="U364" s="39"/>
      <c r="V364" s="39"/>
      <c r="W364" s="41"/>
      <c r="X364" s="51"/>
      <c r="Y364" s="42"/>
      <c r="Z364" s="42"/>
      <c r="AA364" s="42"/>
      <c r="AB364" s="54"/>
      <c r="AC364" s="42"/>
      <c r="AD364" s="41"/>
      <c r="AE364" s="40"/>
      <c r="AF364" s="51"/>
    </row>
    <row r="365" spans="1:32" x14ac:dyDescent="0.2">
      <c r="A365" s="43"/>
      <c r="B365" s="39"/>
      <c r="C365" s="62"/>
      <c r="D365" s="39"/>
      <c r="E365" s="39"/>
      <c r="F365" s="42"/>
      <c r="G365" s="41"/>
      <c r="H365" s="51"/>
      <c r="I365" s="42"/>
      <c r="J365" s="39"/>
      <c r="K365" s="41"/>
      <c r="L365" s="51"/>
      <c r="M365" s="39"/>
      <c r="N365" s="39"/>
      <c r="O365" s="41"/>
      <c r="P365" s="51"/>
      <c r="Q365" s="39"/>
      <c r="R365" s="39"/>
      <c r="S365" s="41"/>
      <c r="T365" s="51"/>
      <c r="U365" s="39"/>
      <c r="V365" s="39"/>
      <c r="W365" s="41"/>
      <c r="X365" s="51"/>
      <c r="Y365" s="42"/>
      <c r="Z365" s="42"/>
      <c r="AA365" s="42"/>
      <c r="AB365" s="54"/>
      <c r="AC365" s="42"/>
      <c r="AD365" s="41"/>
      <c r="AE365" s="40"/>
      <c r="AF365" s="51"/>
    </row>
    <row r="366" spans="1:32" x14ac:dyDescent="0.2">
      <c r="A366" s="43"/>
      <c r="B366" s="39"/>
      <c r="C366" s="62"/>
      <c r="D366" s="39"/>
      <c r="E366" s="39"/>
      <c r="F366" s="42"/>
      <c r="G366" s="41"/>
      <c r="H366" s="51"/>
      <c r="I366" s="42"/>
      <c r="J366" s="39"/>
      <c r="K366" s="41"/>
      <c r="L366" s="51"/>
      <c r="M366" s="39"/>
      <c r="N366" s="39"/>
      <c r="O366" s="41"/>
      <c r="P366" s="51"/>
      <c r="Q366" s="39"/>
      <c r="R366" s="39"/>
      <c r="S366" s="41"/>
      <c r="T366" s="51"/>
      <c r="U366" s="39"/>
      <c r="V366" s="39"/>
      <c r="W366" s="41"/>
      <c r="X366" s="51"/>
      <c r="Y366" s="42"/>
      <c r="Z366" s="42"/>
      <c r="AA366" s="42"/>
      <c r="AB366" s="54"/>
      <c r="AC366" s="42"/>
      <c r="AD366" s="41"/>
      <c r="AE366" s="40"/>
      <c r="AF366" s="51"/>
    </row>
    <row r="367" spans="1:32" x14ac:dyDescent="0.2">
      <c r="A367" s="43"/>
      <c r="B367" s="39"/>
      <c r="C367" s="62"/>
      <c r="D367" s="39"/>
      <c r="E367" s="39"/>
      <c r="F367" s="42"/>
      <c r="G367" s="41"/>
      <c r="H367" s="51"/>
      <c r="I367" s="42"/>
      <c r="J367" s="39"/>
      <c r="K367" s="41"/>
      <c r="L367" s="51"/>
      <c r="M367" s="39"/>
      <c r="N367" s="39"/>
      <c r="O367" s="41"/>
      <c r="P367" s="51"/>
      <c r="Q367" s="39"/>
      <c r="R367" s="39"/>
      <c r="S367" s="41"/>
      <c r="T367" s="51"/>
      <c r="U367" s="39"/>
      <c r="V367" s="39"/>
      <c r="W367" s="41"/>
      <c r="X367" s="51"/>
      <c r="Y367" s="42"/>
      <c r="Z367" s="42"/>
      <c r="AA367" s="42"/>
      <c r="AB367" s="54"/>
      <c r="AC367" s="42"/>
      <c r="AD367" s="41"/>
      <c r="AE367" s="40"/>
      <c r="AF367" s="51"/>
    </row>
    <row r="368" spans="1:32" x14ac:dyDescent="0.2">
      <c r="A368" s="43"/>
      <c r="B368" s="39"/>
      <c r="C368" s="62"/>
      <c r="D368" s="39"/>
      <c r="E368" s="39"/>
      <c r="F368" s="42"/>
      <c r="G368" s="41"/>
      <c r="H368" s="51"/>
      <c r="I368" s="42"/>
      <c r="J368" s="39"/>
      <c r="K368" s="41"/>
      <c r="L368" s="51"/>
      <c r="M368" s="39"/>
      <c r="N368" s="39"/>
      <c r="O368" s="41"/>
      <c r="P368" s="51"/>
      <c r="Q368" s="39"/>
      <c r="R368" s="39"/>
      <c r="S368" s="41"/>
      <c r="T368" s="51"/>
      <c r="U368" s="39"/>
      <c r="V368" s="39"/>
      <c r="W368" s="41"/>
      <c r="X368" s="51"/>
      <c r="Y368" s="42"/>
      <c r="Z368" s="42"/>
      <c r="AA368" s="42"/>
      <c r="AB368" s="54"/>
      <c r="AC368" s="42"/>
      <c r="AD368" s="41"/>
      <c r="AE368" s="40"/>
      <c r="AF368" s="51"/>
    </row>
    <row r="369" spans="1:32" x14ac:dyDescent="0.2">
      <c r="A369" s="43"/>
      <c r="B369" s="39"/>
      <c r="C369" s="62"/>
      <c r="D369" s="39"/>
      <c r="E369" s="39"/>
      <c r="F369" s="42"/>
      <c r="G369" s="41"/>
      <c r="H369" s="51"/>
      <c r="I369" s="42"/>
      <c r="J369" s="39"/>
      <c r="K369" s="41"/>
      <c r="L369" s="51"/>
      <c r="M369" s="39"/>
      <c r="N369" s="39"/>
      <c r="O369" s="41"/>
      <c r="P369" s="51"/>
      <c r="Q369" s="39"/>
      <c r="R369" s="39"/>
      <c r="S369" s="41"/>
      <c r="T369" s="51"/>
      <c r="U369" s="39"/>
      <c r="V369" s="39"/>
      <c r="W369" s="41"/>
      <c r="X369" s="51"/>
      <c r="Y369" s="42"/>
      <c r="Z369" s="42"/>
      <c r="AA369" s="42"/>
      <c r="AB369" s="54"/>
      <c r="AC369" s="42"/>
      <c r="AD369" s="41"/>
      <c r="AE369" s="40"/>
      <c r="AF369" s="51"/>
    </row>
    <row r="370" spans="1:32" x14ac:dyDescent="0.2">
      <c r="A370" s="43"/>
      <c r="B370" s="39"/>
      <c r="C370" s="62"/>
      <c r="D370" s="39"/>
      <c r="E370" s="39"/>
      <c r="F370" s="42"/>
      <c r="G370" s="41"/>
      <c r="H370" s="51"/>
      <c r="I370" s="42"/>
      <c r="J370" s="39"/>
      <c r="K370" s="41"/>
      <c r="L370" s="51"/>
      <c r="M370" s="39"/>
      <c r="N370" s="39"/>
      <c r="O370" s="41"/>
      <c r="P370" s="51"/>
      <c r="Q370" s="39"/>
      <c r="R370" s="39"/>
      <c r="S370" s="41"/>
      <c r="T370" s="51"/>
      <c r="U370" s="39"/>
      <c r="V370" s="39"/>
      <c r="W370" s="41"/>
      <c r="X370" s="51"/>
      <c r="Y370" s="42"/>
      <c r="Z370" s="42"/>
      <c r="AA370" s="42"/>
      <c r="AB370" s="54"/>
      <c r="AC370" s="42"/>
      <c r="AD370" s="41"/>
      <c r="AE370" s="40"/>
      <c r="AF370" s="51"/>
    </row>
    <row r="371" spans="1:32" x14ac:dyDescent="0.2">
      <c r="A371" s="43"/>
      <c r="B371" s="39"/>
      <c r="C371" s="62"/>
      <c r="D371" s="39"/>
      <c r="E371" s="39"/>
      <c r="F371" s="42"/>
      <c r="G371" s="41"/>
      <c r="H371" s="51"/>
      <c r="I371" s="42"/>
      <c r="J371" s="39"/>
      <c r="K371" s="41"/>
      <c r="L371" s="51"/>
      <c r="M371" s="39"/>
      <c r="N371" s="39"/>
      <c r="O371" s="41"/>
      <c r="P371" s="51"/>
      <c r="Q371" s="39"/>
      <c r="R371" s="39"/>
      <c r="S371" s="41"/>
      <c r="T371" s="51"/>
      <c r="U371" s="39"/>
      <c r="V371" s="39"/>
      <c r="W371" s="41"/>
      <c r="X371" s="51"/>
      <c r="Y371" s="42"/>
      <c r="Z371" s="42"/>
      <c r="AA371" s="42"/>
      <c r="AB371" s="54"/>
      <c r="AC371" s="42"/>
      <c r="AD371" s="41"/>
      <c r="AE371" s="40"/>
      <c r="AF371" s="51"/>
    </row>
    <row r="372" spans="1:32" x14ac:dyDescent="0.2">
      <c r="A372" s="43"/>
      <c r="B372" s="39"/>
      <c r="C372" s="62"/>
      <c r="D372" s="39"/>
      <c r="E372" s="39"/>
      <c r="F372" s="42"/>
      <c r="G372" s="41"/>
      <c r="H372" s="51"/>
      <c r="I372" s="42"/>
      <c r="J372" s="39"/>
      <c r="K372" s="41"/>
      <c r="L372" s="51"/>
      <c r="M372" s="39"/>
      <c r="N372" s="39"/>
      <c r="O372" s="41"/>
      <c r="P372" s="51"/>
      <c r="Q372" s="39"/>
      <c r="R372" s="39"/>
      <c r="S372" s="41"/>
      <c r="T372" s="51"/>
      <c r="U372" s="39"/>
      <c r="V372" s="39"/>
      <c r="W372" s="41"/>
      <c r="X372" s="51"/>
      <c r="Y372" s="42"/>
      <c r="Z372" s="42"/>
      <c r="AA372" s="42"/>
      <c r="AB372" s="54"/>
      <c r="AC372" s="42"/>
      <c r="AD372" s="41"/>
      <c r="AE372" s="40"/>
      <c r="AF372" s="51"/>
    </row>
    <row r="373" spans="1:32" x14ac:dyDescent="0.2">
      <c r="A373" s="43"/>
      <c r="B373" s="39"/>
      <c r="C373" s="62"/>
      <c r="D373" s="39"/>
      <c r="E373" s="39"/>
      <c r="F373" s="42"/>
      <c r="G373" s="41"/>
      <c r="H373" s="51"/>
      <c r="I373" s="42"/>
      <c r="J373" s="39"/>
      <c r="K373" s="41"/>
      <c r="L373" s="51"/>
      <c r="M373" s="39"/>
      <c r="N373" s="39"/>
      <c r="O373" s="41"/>
      <c r="P373" s="51"/>
      <c r="Q373" s="39"/>
      <c r="R373" s="39"/>
      <c r="S373" s="41"/>
      <c r="T373" s="51"/>
      <c r="U373" s="39"/>
      <c r="V373" s="39"/>
      <c r="W373" s="41"/>
      <c r="X373" s="51"/>
      <c r="Y373" s="42"/>
      <c r="Z373" s="42"/>
      <c r="AA373" s="42"/>
      <c r="AB373" s="54"/>
      <c r="AC373" s="42"/>
      <c r="AD373" s="41"/>
      <c r="AE373" s="40"/>
      <c r="AF373" s="51"/>
    </row>
    <row r="374" spans="1:32" x14ac:dyDescent="0.2">
      <c r="A374" s="43"/>
      <c r="B374" s="39"/>
      <c r="C374" s="62"/>
      <c r="D374" s="39"/>
      <c r="E374" s="39"/>
      <c r="F374" s="42"/>
      <c r="G374" s="41"/>
      <c r="H374" s="51"/>
      <c r="I374" s="42"/>
      <c r="J374" s="39"/>
      <c r="K374" s="41"/>
      <c r="L374" s="51"/>
      <c r="M374" s="39"/>
      <c r="N374" s="39"/>
      <c r="O374" s="41"/>
      <c r="P374" s="51"/>
      <c r="Q374" s="39"/>
      <c r="R374" s="39"/>
      <c r="S374" s="41"/>
      <c r="T374" s="51"/>
      <c r="U374" s="39"/>
      <c r="V374" s="39"/>
      <c r="W374" s="41"/>
      <c r="X374" s="51"/>
      <c r="Y374" s="42"/>
      <c r="Z374" s="42"/>
      <c r="AA374" s="42"/>
      <c r="AB374" s="54"/>
      <c r="AC374" s="42"/>
      <c r="AD374" s="41"/>
      <c r="AE374" s="40"/>
      <c r="AF374" s="51"/>
    </row>
    <row r="375" spans="1:32" x14ac:dyDescent="0.2">
      <c r="A375" s="43"/>
      <c r="B375" s="39"/>
      <c r="C375" s="62"/>
      <c r="D375" s="39"/>
      <c r="E375" s="39"/>
      <c r="F375" s="42"/>
      <c r="G375" s="41"/>
      <c r="H375" s="51"/>
      <c r="I375" s="42"/>
      <c r="J375" s="39"/>
      <c r="K375" s="41"/>
      <c r="L375" s="51"/>
      <c r="M375" s="39"/>
      <c r="N375" s="39"/>
      <c r="O375" s="41"/>
      <c r="P375" s="51"/>
      <c r="Q375" s="39"/>
      <c r="R375" s="39"/>
      <c r="S375" s="41"/>
      <c r="T375" s="51"/>
      <c r="U375" s="39"/>
      <c r="V375" s="39"/>
      <c r="W375" s="41"/>
      <c r="X375" s="51"/>
      <c r="Y375" s="42"/>
      <c r="Z375" s="42"/>
      <c r="AA375" s="42"/>
      <c r="AB375" s="54"/>
      <c r="AC375" s="42"/>
      <c r="AD375" s="41"/>
      <c r="AE375" s="40"/>
      <c r="AF375" s="51"/>
    </row>
    <row r="376" spans="1:32" x14ac:dyDescent="0.2">
      <c r="A376" s="43"/>
      <c r="B376" s="39"/>
      <c r="C376" s="62"/>
      <c r="D376" s="39"/>
      <c r="E376" s="39"/>
      <c r="F376" s="42"/>
      <c r="G376" s="41"/>
      <c r="H376" s="51"/>
      <c r="I376" s="42"/>
      <c r="J376" s="39"/>
      <c r="K376" s="41"/>
      <c r="L376" s="51"/>
      <c r="M376" s="39"/>
      <c r="N376" s="39"/>
      <c r="O376" s="41"/>
      <c r="P376" s="51"/>
      <c r="Q376" s="39"/>
      <c r="R376" s="39"/>
      <c r="S376" s="41"/>
      <c r="T376" s="51"/>
      <c r="U376" s="39"/>
      <c r="V376" s="39"/>
      <c r="W376" s="41"/>
      <c r="X376" s="51"/>
      <c r="Y376" s="42"/>
      <c r="Z376" s="42"/>
      <c r="AA376" s="42"/>
      <c r="AB376" s="54"/>
      <c r="AC376" s="42"/>
      <c r="AD376" s="41"/>
      <c r="AE376" s="40"/>
      <c r="AF376" s="51"/>
    </row>
    <row r="377" spans="1:32" x14ac:dyDescent="0.2">
      <c r="A377" s="43"/>
      <c r="B377" s="39"/>
      <c r="C377" s="62"/>
      <c r="D377" s="39"/>
      <c r="E377" s="39"/>
      <c r="F377" s="42"/>
      <c r="G377" s="41"/>
      <c r="H377" s="51"/>
      <c r="I377" s="42"/>
      <c r="J377" s="39"/>
      <c r="K377" s="41"/>
      <c r="L377" s="51"/>
      <c r="M377" s="39"/>
      <c r="N377" s="39"/>
      <c r="O377" s="41"/>
      <c r="P377" s="51"/>
      <c r="Q377" s="39"/>
      <c r="R377" s="39"/>
      <c r="S377" s="41"/>
      <c r="T377" s="51"/>
      <c r="U377" s="39"/>
      <c r="V377" s="39"/>
      <c r="W377" s="41"/>
      <c r="X377" s="51"/>
      <c r="Y377" s="42"/>
      <c r="Z377" s="42"/>
      <c r="AA377" s="42"/>
      <c r="AB377" s="54"/>
      <c r="AC377" s="42"/>
      <c r="AD377" s="41"/>
      <c r="AE377" s="40"/>
      <c r="AF377" s="51"/>
    </row>
    <row r="378" spans="1:32" x14ac:dyDescent="0.2">
      <c r="A378" s="43"/>
      <c r="B378" s="39"/>
      <c r="C378" s="62"/>
      <c r="D378" s="39"/>
      <c r="E378" s="39"/>
      <c r="F378" s="42"/>
      <c r="G378" s="41"/>
      <c r="H378" s="51"/>
      <c r="I378" s="42"/>
      <c r="J378" s="39"/>
      <c r="K378" s="41"/>
      <c r="L378" s="51"/>
      <c r="M378" s="39"/>
      <c r="N378" s="39"/>
      <c r="O378" s="41"/>
      <c r="P378" s="51"/>
      <c r="Q378" s="39"/>
      <c r="R378" s="39"/>
      <c r="S378" s="41"/>
      <c r="T378" s="51"/>
      <c r="U378" s="39"/>
      <c r="V378" s="39"/>
      <c r="W378" s="41"/>
      <c r="X378" s="51"/>
      <c r="Y378" s="42"/>
      <c r="Z378" s="42"/>
      <c r="AA378" s="42"/>
      <c r="AB378" s="54"/>
      <c r="AC378" s="42"/>
      <c r="AD378" s="41"/>
      <c r="AE378" s="40"/>
      <c r="AF378" s="51"/>
    </row>
    <row r="379" spans="1:32" x14ac:dyDescent="0.2">
      <c r="A379" s="43"/>
      <c r="B379" s="39"/>
      <c r="C379" s="62"/>
      <c r="D379" s="39"/>
      <c r="E379" s="39"/>
      <c r="F379" s="42"/>
      <c r="G379" s="41"/>
      <c r="H379" s="51"/>
      <c r="I379" s="42"/>
      <c r="J379" s="39"/>
      <c r="K379" s="41"/>
      <c r="L379" s="51"/>
      <c r="M379" s="39"/>
      <c r="N379" s="39"/>
      <c r="O379" s="41"/>
      <c r="P379" s="51"/>
      <c r="Q379" s="39"/>
      <c r="R379" s="39"/>
      <c r="S379" s="41"/>
      <c r="T379" s="51"/>
      <c r="U379" s="39"/>
      <c r="V379" s="39"/>
      <c r="W379" s="41"/>
      <c r="X379" s="51"/>
      <c r="Y379" s="42"/>
      <c r="Z379" s="42"/>
      <c r="AA379" s="42"/>
      <c r="AB379" s="54"/>
      <c r="AC379" s="42"/>
      <c r="AD379" s="41"/>
      <c r="AE379" s="40"/>
      <c r="AF379" s="51"/>
    </row>
    <row r="380" spans="1:32" x14ac:dyDescent="0.2">
      <c r="A380" s="43"/>
      <c r="B380" s="39"/>
      <c r="C380" s="62"/>
      <c r="D380" s="39"/>
      <c r="E380" s="39"/>
      <c r="F380" s="42"/>
      <c r="G380" s="41"/>
      <c r="H380" s="51"/>
      <c r="I380" s="42"/>
      <c r="J380" s="39"/>
      <c r="K380" s="41"/>
      <c r="L380" s="51"/>
      <c r="M380" s="39"/>
      <c r="N380" s="39"/>
      <c r="O380" s="41"/>
      <c r="P380" s="51"/>
      <c r="Q380" s="39"/>
      <c r="R380" s="39"/>
      <c r="S380" s="41"/>
      <c r="T380" s="51"/>
      <c r="U380" s="39"/>
      <c r="V380" s="39"/>
      <c r="W380" s="41"/>
      <c r="X380" s="51"/>
      <c r="Y380" s="42"/>
      <c r="Z380" s="42"/>
      <c r="AA380" s="42"/>
      <c r="AB380" s="54"/>
      <c r="AC380" s="42"/>
      <c r="AD380" s="41"/>
      <c r="AE380" s="40"/>
      <c r="AF380" s="51"/>
    </row>
    <row r="381" spans="1:32" x14ac:dyDescent="0.2">
      <c r="A381" s="43"/>
      <c r="B381" s="39"/>
      <c r="C381" s="62"/>
      <c r="D381" s="39"/>
      <c r="E381" s="39"/>
      <c r="F381" s="42"/>
      <c r="G381" s="41"/>
      <c r="H381" s="51"/>
      <c r="I381" s="42"/>
      <c r="J381" s="39"/>
      <c r="K381" s="41"/>
      <c r="L381" s="51"/>
      <c r="M381" s="39"/>
      <c r="N381" s="39"/>
      <c r="O381" s="41"/>
      <c r="P381" s="51"/>
      <c r="Q381" s="39"/>
      <c r="R381" s="39"/>
      <c r="S381" s="39"/>
      <c r="T381" s="51"/>
      <c r="U381" s="39"/>
      <c r="V381" s="39"/>
      <c r="W381" s="41"/>
      <c r="X381" s="51"/>
      <c r="Y381" s="42"/>
      <c r="Z381" s="42"/>
      <c r="AA381" s="42"/>
      <c r="AB381" s="54"/>
      <c r="AC381" s="42"/>
      <c r="AD381" s="41"/>
      <c r="AE381" s="40"/>
      <c r="AF381" s="51"/>
    </row>
    <row r="382" spans="1:32" x14ac:dyDescent="0.2">
      <c r="A382" s="43"/>
      <c r="B382" s="39"/>
      <c r="C382" s="62"/>
      <c r="D382" s="39"/>
      <c r="E382" s="39"/>
      <c r="F382" s="42"/>
      <c r="G382" s="41"/>
      <c r="H382" s="51"/>
      <c r="I382" s="42"/>
      <c r="J382" s="39"/>
      <c r="K382" s="41"/>
      <c r="L382" s="51"/>
      <c r="M382" s="39"/>
      <c r="N382" s="39"/>
      <c r="O382" s="41"/>
      <c r="P382" s="51"/>
      <c r="Q382" s="39"/>
      <c r="R382" s="39"/>
      <c r="S382" s="39"/>
      <c r="T382" s="51"/>
      <c r="U382" s="39"/>
      <c r="V382" s="39"/>
      <c r="W382" s="41"/>
      <c r="X382" s="51"/>
      <c r="Y382" s="42"/>
      <c r="Z382" s="42"/>
      <c r="AA382" s="42"/>
      <c r="AB382" s="54"/>
      <c r="AC382" s="42"/>
      <c r="AD382" s="41"/>
      <c r="AE382" s="40"/>
      <c r="AF382" s="51"/>
    </row>
    <row r="383" spans="1:32" x14ac:dyDescent="0.2">
      <c r="A383" s="43"/>
      <c r="B383" s="39"/>
      <c r="C383" s="62"/>
      <c r="D383" s="39"/>
      <c r="E383" s="39"/>
      <c r="F383" s="42"/>
      <c r="G383" s="41"/>
      <c r="H383" s="51"/>
      <c r="I383" s="42"/>
      <c r="J383" s="39"/>
      <c r="K383" s="41"/>
      <c r="L383" s="51"/>
      <c r="M383" s="39"/>
      <c r="N383" s="39"/>
      <c r="O383" s="41"/>
      <c r="P383" s="51"/>
      <c r="Q383" s="39"/>
      <c r="R383" s="39"/>
      <c r="S383" s="39"/>
      <c r="T383" s="51"/>
      <c r="U383" s="39"/>
      <c r="V383" s="39"/>
      <c r="W383" s="41"/>
      <c r="X383" s="51"/>
      <c r="Y383" s="42"/>
      <c r="Z383" s="42"/>
      <c r="AA383" s="42"/>
      <c r="AB383" s="54"/>
      <c r="AC383" s="42"/>
      <c r="AD383" s="41"/>
      <c r="AE383" s="40"/>
      <c r="AF383" s="51"/>
    </row>
    <row r="384" spans="1:32" x14ac:dyDescent="0.2">
      <c r="A384" s="43"/>
      <c r="B384" s="39"/>
      <c r="C384" s="62"/>
      <c r="D384" s="39"/>
      <c r="E384" s="39"/>
      <c r="F384" s="42"/>
      <c r="G384" s="41"/>
      <c r="H384" s="51"/>
      <c r="I384" s="42"/>
      <c r="J384" s="39"/>
      <c r="K384" s="41"/>
      <c r="L384" s="51"/>
      <c r="M384" s="39"/>
      <c r="N384" s="39"/>
      <c r="O384" s="41"/>
      <c r="P384" s="51"/>
      <c r="Q384" s="39"/>
      <c r="R384" s="39"/>
      <c r="S384" s="39"/>
      <c r="T384" s="51"/>
      <c r="U384" s="39"/>
      <c r="V384" s="39"/>
      <c r="W384" s="41"/>
      <c r="X384" s="51"/>
      <c r="Y384" s="42"/>
      <c r="Z384" s="42"/>
      <c r="AA384" s="42"/>
      <c r="AB384" s="54"/>
      <c r="AC384" s="42"/>
      <c r="AD384" s="41"/>
      <c r="AE384" s="40"/>
      <c r="AF384" s="51"/>
    </row>
    <row r="385" spans="1:32" x14ac:dyDescent="0.2">
      <c r="A385" s="43"/>
      <c r="B385" s="39"/>
      <c r="C385" s="62"/>
      <c r="D385" s="39"/>
      <c r="E385" s="39"/>
      <c r="F385" s="42"/>
      <c r="G385" s="41"/>
      <c r="H385" s="51"/>
      <c r="I385" s="42"/>
      <c r="J385" s="39"/>
      <c r="K385" s="41"/>
      <c r="L385" s="51"/>
      <c r="M385" s="39"/>
      <c r="N385" s="39"/>
      <c r="O385" s="41"/>
      <c r="P385" s="51"/>
      <c r="Q385" s="39"/>
      <c r="R385" s="39"/>
      <c r="S385" s="39"/>
      <c r="T385" s="51"/>
      <c r="U385" s="39"/>
      <c r="V385" s="39"/>
      <c r="W385" s="41"/>
      <c r="X385" s="51"/>
      <c r="Y385" s="42"/>
      <c r="Z385" s="42"/>
      <c r="AA385" s="42"/>
      <c r="AB385" s="54"/>
      <c r="AC385" s="42"/>
      <c r="AD385" s="41"/>
      <c r="AE385" s="40"/>
      <c r="AF385" s="51"/>
    </row>
    <row r="386" spans="1:32" x14ac:dyDescent="0.2">
      <c r="A386" s="43"/>
      <c r="B386" s="39"/>
      <c r="C386" s="62"/>
      <c r="D386" s="39"/>
      <c r="E386" s="39"/>
      <c r="F386" s="42"/>
      <c r="G386" s="41"/>
      <c r="H386" s="51"/>
      <c r="I386" s="42"/>
      <c r="J386" s="39"/>
      <c r="K386" s="41"/>
      <c r="L386" s="51"/>
      <c r="M386" s="39"/>
      <c r="N386" s="39"/>
      <c r="O386" s="41"/>
      <c r="P386" s="51"/>
      <c r="Q386" s="39"/>
      <c r="R386" s="39"/>
      <c r="S386" s="39"/>
      <c r="T386" s="51"/>
      <c r="U386" s="39"/>
      <c r="V386" s="39"/>
      <c r="W386" s="41"/>
      <c r="X386" s="51"/>
      <c r="Y386" s="42"/>
      <c r="Z386" s="42"/>
      <c r="AA386" s="42"/>
      <c r="AB386" s="54"/>
      <c r="AC386" s="42"/>
      <c r="AD386" s="41"/>
      <c r="AE386" s="40"/>
      <c r="AF386" s="51"/>
    </row>
    <row r="387" spans="1:32" x14ac:dyDescent="0.2">
      <c r="A387" s="43"/>
      <c r="B387" s="39"/>
      <c r="C387" s="62"/>
      <c r="D387" s="39"/>
      <c r="E387" s="39"/>
      <c r="F387" s="42"/>
      <c r="G387" s="41"/>
      <c r="H387" s="51"/>
      <c r="I387" s="42"/>
      <c r="J387" s="39"/>
      <c r="K387" s="41"/>
      <c r="L387" s="51"/>
      <c r="M387" s="39"/>
      <c r="N387" s="39"/>
      <c r="O387" s="41"/>
      <c r="P387" s="51"/>
      <c r="Q387" s="39"/>
      <c r="R387" s="39"/>
      <c r="S387" s="39"/>
      <c r="T387" s="51"/>
      <c r="U387" s="39"/>
      <c r="V387" s="39"/>
      <c r="W387" s="41"/>
      <c r="X387" s="51"/>
      <c r="Y387" s="42"/>
      <c r="Z387" s="42"/>
      <c r="AA387" s="42"/>
      <c r="AB387" s="54"/>
      <c r="AC387" s="42"/>
      <c r="AD387" s="41"/>
      <c r="AE387" s="40"/>
      <c r="AF387" s="51"/>
    </row>
    <row r="388" spans="1:32" x14ac:dyDescent="0.2">
      <c r="A388" s="43"/>
      <c r="B388" s="39"/>
      <c r="C388" s="62"/>
      <c r="D388" s="39"/>
      <c r="E388" s="39"/>
      <c r="F388" s="42"/>
      <c r="G388" s="41"/>
      <c r="H388" s="51"/>
      <c r="I388" s="42"/>
      <c r="J388" s="39"/>
      <c r="K388" s="41"/>
      <c r="L388" s="51"/>
      <c r="M388" s="39"/>
      <c r="N388" s="39"/>
      <c r="O388" s="41"/>
      <c r="P388" s="51"/>
      <c r="Q388" s="39"/>
      <c r="R388" s="39"/>
      <c r="S388" s="39"/>
      <c r="T388" s="51"/>
      <c r="U388" s="39"/>
      <c r="V388" s="39"/>
      <c r="W388" s="41"/>
      <c r="X388" s="51"/>
      <c r="Y388" s="42"/>
      <c r="Z388" s="42"/>
      <c r="AA388" s="42"/>
      <c r="AB388" s="54"/>
      <c r="AC388" s="42"/>
      <c r="AD388" s="41"/>
      <c r="AE388" s="40"/>
      <c r="AF388" s="51"/>
    </row>
    <row r="389" spans="1:32" x14ac:dyDescent="0.2">
      <c r="A389" s="43"/>
      <c r="B389" s="39"/>
      <c r="C389" s="62"/>
      <c r="D389" s="39"/>
      <c r="E389" s="39"/>
      <c r="F389" s="42"/>
      <c r="G389" s="41"/>
      <c r="H389" s="51"/>
      <c r="I389" s="42"/>
      <c r="J389" s="39"/>
      <c r="K389" s="41"/>
      <c r="L389" s="51"/>
      <c r="M389" s="39"/>
      <c r="N389" s="39"/>
      <c r="O389" s="41"/>
      <c r="P389" s="51"/>
      <c r="Q389" s="39"/>
      <c r="R389" s="39"/>
      <c r="S389" s="39"/>
      <c r="T389" s="51"/>
      <c r="U389" s="39"/>
      <c r="V389" s="39"/>
      <c r="W389" s="41"/>
      <c r="X389" s="51"/>
      <c r="Y389" s="42"/>
      <c r="Z389" s="42"/>
      <c r="AA389" s="42"/>
      <c r="AB389" s="54"/>
      <c r="AC389" s="42"/>
      <c r="AD389" s="41"/>
      <c r="AE389" s="40"/>
      <c r="AF389" s="51"/>
    </row>
    <row r="390" spans="1:32" x14ac:dyDescent="0.2">
      <c r="A390" s="43"/>
      <c r="B390" s="39"/>
      <c r="C390" s="62"/>
      <c r="D390" s="39"/>
      <c r="E390" s="39"/>
      <c r="F390" s="42"/>
      <c r="G390" s="41"/>
      <c r="H390" s="51"/>
      <c r="I390" s="42"/>
      <c r="J390" s="39"/>
      <c r="K390" s="41"/>
      <c r="L390" s="51"/>
      <c r="M390" s="39"/>
      <c r="N390" s="39"/>
      <c r="O390" s="41"/>
      <c r="P390" s="51"/>
      <c r="Q390" s="39"/>
      <c r="R390" s="39"/>
      <c r="S390" s="39"/>
      <c r="T390" s="51"/>
      <c r="U390" s="39"/>
      <c r="V390" s="39"/>
      <c r="W390" s="41"/>
      <c r="X390" s="51"/>
      <c r="Y390" s="42"/>
      <c r="Z390" s="42"/>
      <c r="AA390" s="42"/>
      <c r="AB390" s="54"/>
      <c r="AC390" s="42"/>
      <c r="AD390" s="41"/>
      <c r="AE390" s="40"/>
      <c r="AF390" s="51"/>
    </row>
    <row r="391" spans="1:32" x14ac:dyDescent="0.2">
      <c r="A391" s="43"/>
      <c r="B391" s="39"/>
      <c r="C391" s="62"/>
      <c r="D391" s="39"/>
      <c r="E391" s="39"/>
      <c r="F391" s="42"/>
      <c r="G391" s="41"/>
      <c r="H391" s="51"/>
      <c r="I391" s="42"/>
      <c r="J391" s="39"/>
      <c r="K391" s="41"/>
      <c r="L391" s="51"/>
      <c r="M391" s="39"/>
      <c r="N391" s="39"/>
      <c r="O391" s="41"/>
      <c r="P391" s="51"/>
      <c r="Q391" s="39"/>
      <c r="R391" s="39"/>
      <c r="S391" s="39"/>
      <c r="T391" s="51"/>
      <c r="U391" s="39"/>
      <c r="V391" s="39"/>
      <c r="W391" s="41"/>
      <c r="X391" s="51"/>
      <c r="Y391" s="42"/>
      <c r="Z391" s="42"/>
      <c r="AA391" s="42"/>
      <c r="AB391" s="54"/>
      <c r="AC391" s="42"/>
      <c r="AD391" s="41"/>
      <c r="AE391" s="40"/>
      <c r="AF391" s="51"/>
    </row>
    <row r="392" spans="1:32" x14ac:dyDescent="0.2">
      <c r="A392" s="43"/>
      <c r="B392" s="39"/>
      <c r="C392" s="62"/>
      <c r="D392" s="39"/>
      <c r="E392" s="39"/>
      <c r="F392" s="42"/>
      <c r="G392" s="41"/>
      <c r="H392" s="51"/>
      <c r="I392" s="42"/>
      <c r="J392" s="39"/>
      <c r="K392" s="41"/>
      <c r="L392" s="51"/>
      <c r="M392" s="39"/>
      <c r="N392" s="39"/>
      <c r="O392" s="41"/>
      <c r="P392" s="51"/>
      <c r="Q392" s="39"/>
      <c r="R392" s="39"/>
      <c r="S392" s="39"/>
      <c r="T392" s="51"/>
      <c r="U392" s="39"/>
      <c r="V392" s="39"/>
      <c r="W392" s="41"/>
      <c r="X392" s="51"/>
      <c r="Y392" s="42"/>
      <c r="Z392" s="42"/>
      <c r="AA392" s="42"/>
      <c r="AB392" s="54"/>
      <c r="AC392" s="42"/>
      <c r="AD392" s="41"/>
      <c r="AE392" s="40"/>
      <c r="AF392" s="51"/>
    </row>
    <row r="393" spans="1:32" x14ac:dyDescent="0.2">
      <c r="A393" s="43"/>
      <c r="B393" s="39"/>
      <c r="C393" s="62"/>
      <c r="D393" s="39"/>
      <c r="E393" s="39"/>
      <c r="F393" s="42"/>
      <c r="G393" s="41"/>
      <c r="H393" s="51"/>
      <c r="I393" s="42"/>
      <c r="J393" s="39"/>
      <c r="K393" s="41"/>
      <c r="L393" s="51"/>
      <c r="M393" s="39"/>
      <c r="N393" s="39"/>
      <c r="O393" s="41"/>
      <c r="P393" s="51"/>
      <c r="Q393" s="39"/>
      <c r="R393" s="39"/>
      <c r="S393" s="39"/>
      <c r="T393" s="51"/>
      <c r="U393" s="39"/>
      <c r="V393" s="39"/>
      <c r="W393" s="41"/>
      <c r="X393" s="51"/>
      <c r="Y393" s="42"/>
      <c r="Z393" s="42"/>
      <c r="AA393" s="42"/>
      <c r="AB393" s="54"/>
      <c r="AC393" s="42"/>
      <c r="AD393" s="41"/>
      <c r="AE393" s="40"/>
      <c r="AF393" s="51"/>
    </row>
    <row r="394" spans="1:32" x14ac:dyDescent="0.2">
      <c r="A394" s="43"/>
      <c r="B394" s="39"/>
      <c r="C394" s="62"/>
      <c r="D394" s="39"/>
      <c r="E394" s="39"/>
      <c r="F394" s="42"/>
      <c r="G394" s="41"/>
      <c r="H394" s="51"/>
      <c r="I394" s="42"/>
      <c r="J394" s="39"/>
      <c r="K394" s="41"/>
      <c r="L394" s="51"/>
      <c r="M394" s="39"/>
      <c r="N394" s="39"/>
      <c r="O394" s="41"/>
      <c r="P394" s="51"/>
      <c r="Q394" s="39"/>
      <c r="R394" s="39"/>
      <c r="S394" s="39"/>
      <c r="T394" s="51"/>
      <c r="U394" s="39"/>
      <c r="V394" s="39"/>
      <c r="W394" s="41"/>
      <c r="X394" s="51"/>
      <c r="Y394" s="42"/>
      <c r="Z394" s="42"/>
      <c r="AA394" s="42"/>
      <c r="AB394" s="54"/>
      <c r="AC394" s="42"/>
      <c r="AD394" s="41"/>
      <c r="AE394" s="40"/>
      <c r="AF394" s="51"/>
    </row>
    <row r="395" spans="1:32" x14ac:dyDescent="0.2">
      <c r="A395" s="43"/>
      <c r="B395" s="39"/>
      <c r="C395" s="62"/>
      <c r="D395" s="39"/>
      <c r="E395" s="39"/>
      <c r="F395" s="42"/>
      <c r="G395" s="41"/>
      <c r="H395" s="51"/>
      <c r="I395" s="42"/>
      <c r="J395" s="39"/>
      <c r="K395" s="41"/>
      <c r="L395" s="51"/>
      <c r="M395" s="39"/>
      <c r="N395" s="39"/>
      <c r="O395" s="41"/>
      <c r="P395" s="51"/>
      <c r="Q395" s="39"/>
      <c r="R395" s="39"/>
      <c r="S395" s="39"/>
      <c r="T395" s="51"/>
      <c r="U395" s="39"/>
      <c r="V395" s="39"/>
      <c r="W395" s="41"/>
      <c r="X395" s="51"/>
      <c r="Y395" s="42"/>
      <c r="Z395" s="42"/>
      <c r="AA395" s="42"/>
      <c r="AB395" s="54"/>
      <c r="AC395" s="42"/>
      <c r="AD395" s="41"/>
      <c r="AE395" s="40"/>
      <c r="AF395" s="51"/>
    </row>
    <row r="396" spans="1:32" x14ac:dyDescent="0.2">
      <c r="A396" s="43"/>
      <c r="B396" s="39"/>
      <c r="C396" s="62"/>
      <c r="D396" s="39"/>
      <c r="E396" s="39"/>
      <c r="F396" s="42"/>
      <c r="G396" s="41"/>
      <c r="H396" s="51"/>
      <c r="I396" s="42"/>
      <c r="J396" s="39"/>
      <c r="K396" s="41"/>
      <c r="L396" s="51"/>
      <c r="M396" s="39"/>
      <c r="N396" s="39"/>
      <c r="O396" s="41"/>
      <c r="P396" s="51"/>
      <c r="Q396" s="39"/>
      <c r="R396" s="39"/>
      <c r="S396" s="39"/>
      <c r="T396" s="51"/>
      <c r="U396" s="39"/>
      <c r="V396" s="39"/>
      <c r="W396" s="41"/>
      <c r="X396" s="51"/>
      <c r="Y396" s="42"/>
      <c r="Z396" s="42"/>
      <c r="AA396" s="42"/>
      <c r="AB396" s="54"/>
      <c r="AC396" s="42"/>
      <c r="AD396" s="41"/>
      <c r="AE396" s="40"/>
      <c r="AF396" s="51"/>
    </row>
    <row r="397" spans="1:32" x14ac:dyDescent="0.2">
      <c r="A397" s="43"/>
      <c r="B397" s="39"/>
      <c r="C397" s="62"/>
      <c r="D397" s="39"/>
      <c r="E397" s="39"/>
      <c r="F397" s="42"/>
      <c r="G397" s="41"/>
      <c r="H397" s="51"/>
      <c r="I397" s="42"/>
      <c r="J397" s="39"/>
      <c r="K397" s="41"/>
      <c r="L397" s="51"/>
      <c r="M397" s="39"/>
      <c r="N397" s="39"/>
      <c r="O397" s="41"/>
      <c r="P397" s="51"/>
      <c r="Q397" s="39"/>
      <c r="R397" s="39"/>
      <c r="S397" s="39"/>
      <c r="T397" s="51"/>
      <c r="U397" s="39"/>
      <c r="V397" s="39"/>
      <c r="W397" s="41"/>
      <c r="X397" s="51"/>
      <c r="Y397" s="42"/>
      <c r="Z397" s="42"/>
      <c r="AA397" s="42"/>
      <c r="AB397" s="54"/>
      <c r="AC397" s="42"/>
      <c r="AD397" s="41"/>
      <c r="AE397" s="40"/>
      <c r="AF397" s="51"/>
    </row>
    <row r="398" spans="1:32" x14ac:dyDescent="0.2">
      <c r="A398" s="43"/>
      <c r="B398" s="39"/>
      <c r="C398" s="62"/>
      <c r="D398" s="39"/>
      <c r="E398" s="39"/>
      <c r="F398" s="42"/>
      <c r="G398" s="41"/>
      <c r="H398" s="51"/>
      <c r="I398" s="42"/>
      <c r="J398" s="39"/>
      <c r="K398" s="41"/>
      <c r="L398" s="51"/>
      <c r="M398" s="39"/>
      <c r="N398" s="39"/>
      <c r="O398" s="41"/>
      <c r="P398" s="51"/>
      <c r="Q398" s="39"/>
      <c r="R398" s="39"/>
      <c r="S398" s="39"/>
      <c r="T398" s="51"/>
      <c r="U398" s="39"/>
      <c r="V398" s="39"/>
      <c r="W398" s="41"/>
      <c r="X398" s="51"/>
      <c r="Y398" s="42"/>
      <c r="Z398" s="42"/>
      <c r="AA398" s="42"/>
      <c r="AB398" s="54"/>
      <c r="AC398" s="42"/>
      <c r="AD398" s="41"/>
      <c r="AE398" s="40"/>
      <c r="AF398" s="51"/>
    </row>
    <row r="399" spans="1:32" x14ac:dyDescent="0.2">
      <c r="A399" s="43"/>
      <c r="B399" s="39"/>
      <c r="C399" s="62"/>
      <c r="D399" s="39"/>
      <c r="E399" s="39"/>
      <c r="F399" s="42"/>
      <c r="G399" s="41"/>
      <c r="H399" s="51"/>
      <c r="I399" s="42"/>
      <c r="J399" s="39"/>
      <c r="K399" s="41"/>
      <c r="L399" s="51"/>
      <c r="M399" s="39"/>
      <c r="N399" s="39"/>
      <c r="O399" s="41"/>
      <c r="P399" s="51"/>
      <c r="Q399" s="39"/>
      <c r="R399" s="39"/>
      <c r="S399" s="39"/>
      <c r="T399" s="51"/>
      <c r="U399" s="39"/>
      <c r="V399" s="39"/>
      <c r="W399" s="41"/>
      <c r="X399" s="51"/>
      <c r="Y399" s="42"/>
      <c r="Z399" s="42"/>
      <c r="AA399" s="42"/>
      <c r="AB399" s="54"/>
      <c r="AC399" s="42"/>
      <c r="AD399" s="41"/>
      <c r="AE399" s="40"/>
      <c r="AF399" s="51"/>
    </row>
    <row r="400" spans="1:32" x14ac:dyDescent="0.2">
      <c r="A400" s="43"/>
      <c r="B400" s="39"/>
      <c r="C400" s="62"/>
      <c r="D400" s="39"/>
      <c r="E400" s="39"/>
      <c r="F400" s="42"/>
      <c r="G400" s="41"/>
      <c r="H400" s="51"/>
      <c r="I400" s="42"/>
      <c r="J400" s="39"/>
      <c r="K400" s="41"/>
      <c r="L400" s="51"/>
      <c r="M400" s="39"/>
      <c r="N400" s="39"/>
      <c r="O400" s="41"/>
      <c r="P400" s="51"/>
      <c r="Q400" s="39"/>
      <c r="R400" s="39"/>
      <c r="S400" s="39"/>
      <c r="T400" s="51"/>
      <c r="U400" s="39"/>
      <c r="V400" s="39"/>
      <c r="W400" s="41"/>
      <c r="X400" s="51"/>
      <c r="Y400" s="42"/>
      <c r="Z400" s="42"/>
      <c r="AA400" s="42"/>
      <c r="AB400" s="54"/>
      <c r="AC400" s="42"/>
      <c r="AD400" s="41"/>
      <c r="AE400" s="40"/>
      <c r="AF400" s="51"/>
    </row>
    <row r="401" spans="1:32" x14ac:dyDescent="0.2">
      <c r="A401" s="43"/>
      <c r="B401" s="39"/>
      <c r="C401" s="62"/>
      <c r="D401" s="39"/>
      <c r="E401" s="39"/>
      <c r="F401" s="42"/>
      <c r="G401" s="41"/>
      <c r="H401" s="51"/>
      <c r="I401" s="42"/>
      <c r="J401" s="39"/>
      <c r="K401" s="41"/>
      <c r="L401" s="51"/>
      <c r="M401" s="39"/>
      <c r="N401" s="39"/>
      <c r="O401" s="41"/>
      <c r="P401" s="51"/>
      <c r="Q401" s="39"/>
      <c r="R401" s="39"/>
      <c r="S401" s="39"/>
      <c r="T401" s="51"/>
      <c r="U401" s="39"/>
      <c r="V401" s="39"/>
      <c r="W401" s="41"/>
      <c r="X401" s="51"/>
      <c r="Y401" s="42"/>
      <c r="Z401" s="42"/>
      <c r="AA401" s="42"/>
      <c r="AB401" s="54"/>
      <c r="AC401" s="42"/>
      <c r="AD401" s="41"/>
      <c r="AE401" s="40"/>
      <c r="AF401" s="51"/>
    </row>
    <row r="402" spans="1:32" x14ac:dyDescent="0.2">
      <c r="A402" s="43"/>
      <c r="B402" s="39"/>
      <c r="C402" s="62"/>
      <c r="D402" s="39"/>
      <c r="E402" s="39"/>
      <c r="F402" s="42"/>
      <c r="G402" s="41"/>
      <c r="H402" s="51"/>
      <c r="I402" s="42"/>
      <c r="J402" s="39"/>
      <c r="K402" s="41"/>
      <c r="L402" s="51"/>
      <c r="M402" s="39"/>
      <c r="N402" s="39"/>
      <c r="O402" s="41"/>
      <c r="P402" s="51"/>
      <c r="Q402" s="39"/>
      <c r="R402" s="39"/>
      <c r="S402" s="39"/>
      <c r="T402" s="51"/>
      <c r="U402" s="39"/>
      <c r="V402" s="39"/>
      <c r="W402" s="41"/>
      <c r="X402" s="51"/>
      <c r="Y402" s="42"/>
      <c r="Z402" s="42"/>
      <c r="AA402" s="42"/>
      <c r="AB402" s="54"/>
      <c r="AC402" s="42"/>
      <c r="AD402" s="41"/>
      <c r="AE402" s="40"/>
      <c r="AF402" s="51"/>
    </row>
    <row r="403" spans="1:32" x14ac:dyDescent="0.2">
      <c r="A403" s="43"/>
      <c r="B403" s="39"/>
      <c r="C403" s="62"/>
      <c r="D403" s="39"/>
      <c r="E403" s="39"/>
      <c r="F403" s="42"/>
      <c r="G403" s="41"/>
      <c r="H403" s="51"/>
      <c r="I403" s="42"/>
      <c r="J403" s="39"/>
      <c r="K403" s="41"/>
      <c r="L403" s="51"/>
      <c r="M403" s="39"/>
      <c r="N403" s="39"/>
      <c r="O403" s="41"/>
      <c r="P403" s="51"/>
      <c r="Q403" s="39"/>
      <c r="R403" s="39"/>
      <c r="S403" s="39"/>
      <c r="T403" s="51"/>
      <c r="U403" s="39"/>
      <c r="V403" s="39"/>
      <c r="W403" s="41"/>
      <c r="X403" s="51"/>
      <c r="Y403" s="42"/>
      <c r="Z403" s="42"/>
      <c r="AA403" s="42"/>
      <c r="AB403" s="54"/>
      <c r="AC403" s="42"/>
      <c r="AD403" s="41"/>
      <c r="AE403" s="40"/>
      <c r="AF403" s="51"/>
    </row>
    <row r="404" spans="1:32" x14ac:dyDescent="0.2">
      <c r="A404" s="43"/>
      <c r="B404" s="39"/>
      <c r="C404" s="62"/>
      <c r="D404" s="39"/>
      <c r="E404" s="39"/>
      <c r="F404" s="42"/>
      <c r="G404" s="41"/>
      <c r="H404" s="51"/>
      <c r="I404" s="42"/>
      <c r="J404" s="39"/>
      <c r="K404" s="41"/>
      <c r="L404" s="51"/>
      <c r="M404" s="39"/>
      <c r="N404" s="39"/>
      <c r="O404" s="41"/>
      <c r="P404" s="51"/>
      <c r="Q404" s="39"/>
      <c r="R404" s="39"/>
      <c r="S404" s="39"/>
      <c r="T404" s="51"/>
      <c r="U404" s="39"/>
      <c r="V404" s="39"/>
      <c r="W404" s="41"/>
      <c r="X404" s="51"/>
      <c r="Y404" s="42"/>
      <c r="Z404" s="42"/>
      <c r="AA404" s="42"/>
      <c r="AB404" s="54"/>
      <c r="AC404" s="42"/>
      <c r="AD404" s="41"/>
      <c r="AE404" s="40"/>
      <c r="AF404" s="51"/>
    </row>
    <row r="405" spans="1:32" x14ac:dyDescent="0.2">
      <c r="A405" s="43"/>
      <c r="B405" s="39"/>
      <c r="C405" s="62"/>
      <c r="D405" s="39"/>
      <c r="E405" s="39"/>
      <c r="F405" s="42"/>
      <c r="G405" s="41"/>
      <c r="H405" s="51"/>
      <c r="I405" s="42"/>
      <c r="J405" s="39"/>
      <c r="K405" s="41"/>
      <c r="L405" s="51"/>
      <c r="M405" s="39"/>
      <c r="N405" s="39"/>
      <c r="O405" s="41"/>
      <c r="P405" s="51"/>
      <c r="Q405" s="39"/>
      <c r="R405" s="39"/>
      <c r="S405" s="39"/>
      <c r="T405" s="51"/>
      <c r="U405" s="39"/>
      <c r="V405" s="39"/>
      <c r="W405" s="41"/>
      <c r="X405" s="51"/>
      <c r="Y405" s="42"/>
      <c r="Z405" s="42"/>
      <c r="AA405" s="42"/>
      <c r="AB405" s="54"/>
      <c r="AC405" s="42"/>
      <c r="AD405" s="41"/>
      <c r="AE405" s="40"/>
      <c r="AF405" s="51"/>
    </row>
    <row r="406" spans="1:32" x14ac:dyDescent="0.2">
      <c r="A406" s="43"/>
      <c r="B406" s="39"/>
      <c r="C406" s="62"/>
      <c r="D406" s="39"/>
      <c r="E406" s="39"/>
      <c r="F406" s="42"/>
      <c r="G406" s="41"/>
      <c r="H406" s="51"/>
      <c r="I406" s="42"/>
      <c r="J406" s="39"/>
      <c r="K406" s="41"/>
      <c r="L406" s="51"/>
      <c r="M406" s="39"/>
      <c r="N406" s="39"/>
      <c r="O406" s="41"/>
      <c r="P406" s="51"/>
      <c r="Q406" s="39"/>
      <c r="R406" s="39"/>
      <c r="S406" s="39"/>
      <c r="T406" s="51"/>
      <c r="U406" s="39"/>
      <c r="V406" s="39"/>
      <c r="W406" s="41"/>
      <c r="X406" s="51"/>
      <c r="Y406" s="42"/>
      <c r="Z406" s="42"/>
      <c r="AA406" s="42"/>
      <c r="AB406" s="54"/>
      <c r="AC406" s="42"/>
      <c r="AD406" s="41"/>
      <c r="AE406" s="40"/>
      <c r="AF406" s="51"/>
    </row>
    <row r="407" spans="1:32" x14ac:dyDescent="0.2">
      <c r="A407" s="43"/>
      <c r="B407" s="39"/>
      <c r="C407" s="62"/>
      <c r="D407" s="39"/>
      <c r="E407" s="39"/>
      <c r="F407" s="42"/>
      <c r="G407" s="41"/>
      <c r="H407" s="51"/>
      <c r="I407" s="42"/>
      <c r="J407" s="39"/>
      <c r="K407" s="41"/>
      <c r="L407" s="51"/>
      <c r="M407" s="39"/>
      <c r="N407" s="39"/>
      <c r="O407" s="41"/>
      <c r="P407" s="51"/>
      <c r="Q407" s="39"/>
      <c r="R407" s="39"/>
      <c r="S407" s="39"/>
      <c r="T407" s="51"/>
      <c r="U407" s="39"/>
      <c r="V407" s="39"/>
      <c r="W407" s="41"/>
      <c r="X407" s="51"/>
      <c r="Y407" s="42"/>
      <c r="Z407" s="42"/>
      <c r="AA407" s="42"/>
      <c r="AB407" s="54"/>
      <c r="AC407" s="42"/>
      <c r="AD407" s="41"/>
      <c r="AE407" s="40"/>
      <c r="AF407" s="51"/>
    </row>
    <row r="408" spans="1:32" x14ac:dyDescent="0.2">
      <c r="A408" s="43"/>
      <c r="B408" s="39"/>
      <c r="C408" s="62"/>
      <c r="D408" s="39"/>
      <c r="E408" s="39"/>
      <c r="F408" s="42"/>
      <c r="G408" s="41"/>
      <c r="H408" s="51"/>
      <c r="I408" s="42"/>
      <c r="J408" s="39"/>
      <c r="K408" s="41"/>
      <c r="L408" s="51"/>
      <c r="M408" s="39"/>
      <c r="N408" s="39"/>
      <c r="O408" s="41"/>
      <c r="P408" s="51"/>
      <c r="Q408" s="39"/>
      <c r="R408" s="39"/>
      <c r="S408" s="39"/>
      <c r="T408" s="51"/>
      <c r="U408" s="39"/>
      <c r="V408" s="39"/>
      <c r="W408" s="41"/>
      <c r="X408" s="51"/>
      <c r="Y408" s="42"/>
      <c r="Z408" s="42"/>
      <c r="AA408" s="42"/>
      <c r="AB408" s="54"/>
      <c r="AC408" s="42"/>
      <c r="AD408" s="41"/>
      <c r="AE408" s="40"/>
      <c r="AF408" s="51"/>
    </row>
    <row r="409" spans="1:32" x14ac:dyDescent="0.2">
      <c r="A409" s="43"/>
      <c r="B409" s="39"/>
      <c r="C409" s="62"/>
      <c r="D409" s="39"/>
      <c r="E409" s="39"/>
      <c r="F409" s="42"/>
      <c r="G409" s="41"/>
      <c r="H409" s="51"/>
      <c r="I409" s="42"/>
      <c r="J409" s="39"/>
      <c r="K409" s="41"/>
      <c r="L409" s="51"/>
      <c r="M409" s="39"/>
      <c r="N409" s="39"/>
      <c r="O409" s="41"/>
      <c r="P409" s="51"/>
      <c r="Q409" s="39"/>
      <c r="R409" s="39"/>
      <c r="S409" s="39"/>
      <c r="T409" s="51"/>
      <c r="U409" s="39"/>
      <c r="V409" s="39"/>
      <c r="W409" s="41"/>
      <c r="X409" s="51"/>
      <c r="Y409" s="42"/>
      <c r="Z409" s="42"/>
      <c r="AA409" s="42"/>
      <c r="AB409" s="54"/>
      <c r="AC409" s="42"/>
      <c r="AD409" s="41"/>
      <c r="AE409" s="40"/>
      <c r="AF409" s="51"/>
    </row>
    <row r="410" spans="1:32" x14ac:dyDescent="0.2">
      <c r="A410" s="43"/>
      <c r="B410" s="39"/>
      <c r="C410" s="62"/>
      <c r="D410" s="39"/>
      <c r="E410" s="39"/>
      <c r="F410" s="42"/>
      <c r="G410" s="41"/>
      <c r="H410" s="51"/>
      <c r="I410" s="42"/>
      <c r="J410" s="39"/>
      <c r="K410" s="41"/>
      <c r="L410" s="51"/>
      <c r="M410" s="39"/>
      <c r="N410" s="39"/>
      <c r="O410" s="41"/>
      <c r="P410" s="51"/>
      <c r="Q410" s="39"/>
      <c r="R410" s="39"/>
      <c r="S410" s="39"/>
      <c r="T410" s="51"/>
      <c r="U410" s="39"/>
      <c r="V410" s="39"/>
      <c r="W410" s="41"/>
      <c r="X410" s="51"/>
      <c r="Y410" s="42"/>
      <c r="Z410" s="42"/>
      <c r="AA410" s="42"/>
      <c r="AB410" s="54"/>
      <c r="AC410" s="42"/>
      <c r="AD410" s="41"/>
      <c r="AE410" s="40"/>
      <c r="AF410" s="51"/>
    </row>
    <row r="411" spans="1:32" x14ac:dyDescent="0.2">
      <c r="A411" s="43"/>
      <c r="B411" s="39"/>
      <c r="C411" s="62"/>
      <c r="D411" s="39"/>
      <c r="E411" s="39"/>
      <c r="F411" s="42"/>
      <c r="G411" s="41"/>
      <c r="H411" s="51"/>
      <c r="I411" s="42"/>
      <c r="J411" s="39"/>
      <c r="K411" s="41"/>
      <c r="L411" s="51"/>
      <c r="M411" s="39"/>
      <c r="N411" s="39"/>
      <c r="O411" s="41"/>
      <c r="P411" s="51"/>
      <c r="Q411" s="39"/>
      <c r="R411" s="39"/>
      <c r="S411" s="39"/>
      <c r="T411" s="51"/>
      <c r="U411" s="39"/>
      <c r="V411" s="39"/>
      <c r="W411" s="41"/>
      <c r="X411" s="51"/>
      <c r="Y411" s="42"/>
      <c r="Z411" s="42"/>
      <c r="AA411" s="42"/>
      <c r="AB411" s="54"/>
      <c r="AC411" s="42"/>
      <c r="AD411" s="41"/>
      <c r="AE411" s="40"/>
      <c r="AF411" s="51"/>
    </row>
    <row r="412" spans="1:32" x14ac:dyDescent="0.2">
      <c r="A412" s="43"/>
      <c r="B412" s="39"/>
      <c r="C412" s="62"/>
      <c r="D412" s="39"/>
      <c r="E412" s="39"/>
      <c r="F412" s="42"/>
      <c r="G412" s="41"/>
      <c r="H412" s="51"/>
      <c r="I412" s="42"/>
      <c r="J412" s="39"/>
      <c r="K412" s="41"/>
      <c r="L412" s="51"/>
      <c r="M412" s="39"/>
      <c r="N412" s="39"/>
      <c r="O412" s="41"/>
      <c r="P412" s="51"/>
      <c r="Q412" s="39"/>
      <c r="R412" s="39"/>
      <c r="S412" s="39"/>
      <c r="T412" s="51"/>
      <c r="U412" s="39"/>
      <c r="V412" s="39"/>
      <c r="W412" s="41"/>
      <c r="X412" s="51"/>
      <c r="Y412" s="42"/>
      <c r="Z412" s="42"/>
      <c r="AA412" s="42"/>
      <c r="AB412" s="54"/>
      <c r="AC412" s="42"/>
      <c r="AD412" s="41"/>
      <c r="AE412" s="40"/>
      <c r="AF412" s="51"/>
    </row>
    <row r="413" spans="1:32" x14ac:dyDescent="0.2">
      <c r="A413" s="43"/>
      <c r="B413" s="39"/>
      <c r="C413" s="62"/>
      <c r="D413" s="39"/>
      <c r="E413" s="39"/>
      <c r="F413" s="42"/>
      <c r="G413" s="41"/>
      <c r="H413" s="51"/>
      <c r="I413" s="42"/>
      <c r="J413" s="39"/>
      <c r="K413" s="41"/>
      <c r="L413" s="51"/>
      <c r="M413" s="39"/>
      <c r="N413" s="39"/>
      <c r="O413" s="41"/>
      <c r="P413" s="51"/>
      <c r="Q413" s="39"/>
      <c r="R413" s="39"/>
      <c r="S413" s="39"/>
      <c r="T413" s="51"/>
      <c r="U413" s="39"/>
      <c r="V413" s="39"/>
      <c r="W413" s="41"/>
      <c r="X413" s="51"/>
      <c r="Y413" s="42"/>
      <c r="Z413" s="42"/>
      <c r="AA413" s="42"/>
      <c r="AB413" s="54"/>
      <c r="AC413" s="42"/>
      <c r="AD413" s="41"/>
      <c r="AE413" s="40"/>
      <c r="AF413" s="51"/>
    </row>
    <row r="414" spans="1:32" x14ac:dyDescent="0.2">
      <c r="A414" s="43"/>
      <c r="B414" s="39"/>
      <c r="C414" s="62"/>
      <c r="D414" s="39"/>
      <c r="E414" s="39"/>
      <c r="F414" s="42"/>
      <c r="G414" s="41"/>
      <c r="H414" s="51"/>
      <c r="I414" s="42"/>
      <c r="J414" s="39"/>
      <c r="K414" s="41"/>
      <c r="L414" s="51"/>
      <c r="M414" s="39"/>
      <c r="N414" s="39"/>
      <c r="O414" s="41"/>
      <c r="P414" s="51"/>
      <c r="Q414" s="39"/>
      <c r="R414" s="39"/>
      <c r="S414" s="39"/>
      <c r="T414" s="51"/>
      <c r="U414" s="39"/>
      <c r="V414" s="39"/>
      <c r="W414" s="41"/>
      <c r="X414" s="51"/>
      <c r="Y414" s="42"/>
      <c r="Z414" s="42"/>
      <c r="AA414" s="42"/>
      <c r="AB414" s="54"/>
      <c r="AC414" s="42"/>
      <c r="AD414" s="41"/>
      <c r="AE414" s="40"/>
      <c r="AF414" s="51"/>
    </row>
    <row r="415" spans="1:32" x14ac:dyDescent="0.2">
      <c r="A415" s="43"/>
      <c r="B415" s="39"/>
      <c r="C415" s="62"/>
      <c r="D415" s="39"/>
      <c r="E415" s="39"/>
      <c r="F415" s="42"/>
      <c r="G415" s="41"/>
      <c r="H415" s="51"/>
      <c r="I415" s="42"/>
      <c r="J415" s="39"/>
      <c r="K415" s="41"/>
      <c r="L415" s="51"/>
      <c r="M415" s="39"/>
      <c r="N415" s="39"/>
      <c r="O415" s="41"/>
      <c r="P415" s="51"/>
      <c r="Q415" s="39"/>
      <c r="R415" s="39"/>
      <c r="S415" s="39"/>
      <c r="T415" s="51"/>
      <c r="U415" s="39"/>
      <c r="V415" s="39"/>
      <c r="W415" s="41"/>
      <c r="X415" s="51"/>
      <c r="Y415" s="42"/>
      <c r="Z415" s="42"/>
      <c r="AA415" s="42"/>
      <c r="AB415" s="54"/>
      <c r="AC415" s="42"/>
      <c r="AD415" s="41"/>
      <c r="AE415" s="40"/>
      <c r="AF415" s="51"/>
    </row>
    <row r="416" spans="1:32" x14ac:dyDescent="0.2">
      <c r="A416" s="43"/>
      <c r="B416" s="39"/>
      <c r="C416" s="62"/>
      <c r="D416" s="39"/>
      <c r="E416" s="39"/>
      <c r="F416" s="42"/>
      <c r="G416" s="41"/>
      <c r="H416" s="51"/>
      <c r="I416" s="42"/>
      <c r="J416" s="39"/>
      <c r="K416" s="41"/>
      <c r="L416" s="51"/>
      <c r="M416" s="39"/>
      <c r="N416" s="39"/>
      <c r="O416" s="41"/>
      <c r="P416" s="51"/>
      <c r="Q416" s="39"/>
      <c r="R416" s="39"/>
      <c r="S416" s="39"/>
      <c r="T416" s="51"/>
      <c r="U416" s="39"/>
      <c r="V416" s="39"/>
      <c r="W416" s="41"/>
      <c r="X416" s="51"/>
      <c r="Y416" s="42"/>
      <c r="Z416" s="42"/>
      <c r="AA416" s="42"/>
      <c r="AB416" s="54"/>
      <c r="AC416" s="42"/>
      <c r="AD416" s="41"/>
      <c r="AE416" s="40"/>
      <c r="AF416" s="51"/>
    </row>
    <row r="417" spans="1:32" x14ac:dyDescent="0.2">
      <c r="A417" s="43"/>
      <c r="B417" s="39"/>
      <c r="C417" s="62"/>
      <c r="D417" s="39"/>
      <c r="E417" s="39"/>
      <c r="F417" s="42"/>
      <c r="G417" s="41"/>
      <c r="H417" s="51"/>
      <c r="I417" s="42"/>
      <c r="J417" s="39"/>
      <c r="K417" s="41"/>
      <c r="L417" s="51"/>
      <c r="M417" s="39"/>
      <c r="N417" s="39"/>
      <c r="O417" s="41"/>
      <c r="P417" s="51"/>
      <c r="Q417" s="39"/>
      <c r="R417" s="39"/>
      <c r="S417" s="39"/>
      <c r="T417" s="51"/>
      <c r="U417" s="39"/>
      <c r="V417" s="39"/>
      <c r="W417" s="41"/>
      <c r="X417" s="51"/>
      <c r="Y417" s="42"/>
      <c r="Z417" s="42"/>
      <c r="AA417" s="42"/>
      <c r="AB417" s="54"/>
      <c r="AC417" s="42"/>
      <c r="AD417" s="41"/>
      <c r="AE417" s="40"/>
      <c r="AF417" s="51"/>
    </row>
    <row r="418" spans="1:32" x14ac:dyDescent="0.2">
      <c r="A418" s="43"/>
      <c r="B418" s="39"/>
      <c r="C418" s="62"/>
      <c r="D418" s="39"/>
      <c r="E418" s="39"/>
      <c r="F418" s="42"/>
      <c r="G418" s="41"/>
      <c r="H418" s="51"/>
      <c r="I418" s="42"/>
      <c r="J418" s="39"/>
      <c r="K418" s="41"/>
      <c r="L418" s="51"/>
      <c r="M418" s="39"/>
      <c r="N418" s="39"/>
      <c r="O418" s="41"/>
      <c r="P418" s="51"/>
      <c r="Q418" s="39"/>
      <c r="R418" s="39"/>
      <c r="S418" s="39"/>
      <c r="T418" s="51"/>
      <c r="U418" s="39"/>
      <c r="V418" s="39"/>
      <c r="W418" s="41"/>
      <c r="X418" s="51"/>
      <c r="Y418" s="42"/>
      <c r="Z418" s="42"/>
      <c r="AA418" s="42"/>
      <c r="AB418" s="54"/>
      <c r="AC418" s="42"/>
      <c r="AD418" s="41"/>
      <c r="AE418" s="40"/>
      <c r="AF418" s="51"/>
    </row>
    <row r="419" spans="1:32" x14ac:dyDescent="0.2">
      <c r="A419" s="43"/>
      <c r="B419" s="39"/>
      <c r="C419" s="62"/>
      <c r="D419" s="39"/>
      <c r="E419" s="39"/>
      <c r="F419" s="42"/>
      <c r="G419" s="41"/>
      <c r="H419" s="51"/>
      <c r="I419" s="42"/>
      <c r="J419" s="39"/>
      <c r="K419" s="41"/>
      <c r="L419" s="51"/>
      <c r="M419" s="39"/>
      <c r="N419" s="39"/>
      <c r="O419" s="41"/>
      <c r="P419" s="51"/>
      <c r="Q419" s="39"/>
      <c r="R419" s="39"/>
      <c r="S419" s="39"/>
      <c r="T419" s="51"/>
      <c r="U419" s="39"/>
      <c r="V419" s="39"/>
      <c r="W419" s="41"/>
      <c r="X419" s="51"/>
      <c r="Y419" s="42"/>
      <c r="Z419" s="42"/>
      <c r="AA419" s="42"/>
      <c r="AB419" s="54"/>
      <c r="AC419" s="42"/>
      <c r="AD419" s="41"/>
      <c r="AE419" s="40"/>
      <c r="AF419" s="51"/>
    </row>
    <row r="420" spans="1:32" x14ac:dyDescent="0.2">
      <c r="A420" s="43"/>
      <c r="B420" s="39"/>
      <c r="C420" s="62"/>
      <c r="D420" s="39"/>
      <c r="E420" s="39"/>
      <c r="F420" s="42"/>
      <c r="G420" s="41"/>
      <c r="H420" s="51"/>
      <c r="I420" s="42"/>
      <c r="J420" s="39"/>
      <c r="K420" s="41"/>
      <c r="L420" s="51"/>
      <c r="M420" s="39"/>
      <c r="N420" s="39"/>
      <c r="O420" s="41"/>
      <c r="P420" s="51"/>
      <c r="Q420" s="39"/>
      <c r="R420" s="39"/>
      <c r="S420" s="39"/>
      <c r="T420" s="51"/>
      <c r="U420" s="39"/>
      <c r="V420" s="39"/>
      <c r="W420" s="41"/>
      <c r="X420" s="51"/>
      <c r="Y420" s="42"/>
      <c r="Z420" s="42"/>
      <c r="AA420" s="42"/>
      <c r="AB420" s="54"/>
      <c r="AC420" s="42"/>
      <c r="AD420" s="41"/>
      <c r="AE420" s="40"/>
      <c r="AF420" s="51"/>
    </row>
    <row r="421" spans="1:32" x14ac:dyDescent="0.2">
      <c r="A421" s="43"/>
      <c r="B421" s="39"/>
      <c r="C421" s="62"/>
      <c r="D421" s="39"/>
      <c r="E421" s="39"/>
      <c r="F421" s="42"/>
      <c r="G421" s="41"/>
      <c r="H421" s="51"/>
      <c r="I421" s="42"/>
      <c r="J421" s="39"/>
      <c r="K421" s="41"/>
      <c r="L421" s="51"/>
      <c r="M421" s="39"/>
      <c r="N421" s="39"/>
      <c r="O421" s="41"/>
      <c r="P421" s="51"/>
      <c r="Q421" s="39"/>
      <c r="R421" s="39"/>
      <c r="S421" s="39"/>
      <c r="T421" s="51"/>
      <c r="U421" s="39"/>
      <c r="V421" s="39"/>
      <c r="W421" s="41"/>
      <c r="X421" s="51"/>
      <c r="Y421" s="42"/>
      <c r="Z421" s="42"/>
      <c r="AA421" s="42"/>
      <c r="AB421" s="54"/>
      <c r="AC421" s="42"/>
      <c r="AD421" s="41"/>
      <c r="AE421" s="40"/>
      <c r="AF421" s="51"/>
    </row>
    <row r="422" spans="1:32" x14ac:dyDescent="0.2">
      <c r="A422" s="43"/>
      <c r="B422" s="39"/>
      <c r="C422" s="62"/>
      <c r="D422" s="39"/>
      <c r="E422" s="39"/>
      <c r="F422" s="42"/>
      <c r="G422" s="41"/>
      <c r="H422" s="51"/>
      <c r="I422" s="42"/>
      <c r="J422" s="39"/>
      <c r="K422" s="41"/>
      <c r="L422" s="51"/>
      <c r="M422" s="39"/>
      <c r="N422" s="39"/>
      <c r="O422" s="41"/>
      <c r="P422" s="51"/>
      <c r="Q422" s="39"/>
      <c r="R422" s="39"/>
      <c r="S422" s="39"/>
      <c r="T422" s="51"/>
      <c r="U422" s="39"/>
      <c r="V422" s="39"/>
      <c r="W422" s="41"/>
      <c r="X422" s="51"/>
      <c r="Y422" s="42"/>
      <c r="Z422" s="42"/>
      <c r="AA422" s="42"/>
      <c r="AB422" s="54"/>
      <c r="AC422" s="42"/>
      <c r="AD422" s="41"/>
      <c r="AE422" s="40"/>
      <c r="AF422" s="51"/>
    </row>
    <row r="423" spans="1:32" x14ac:dyDescent="0.2">
      <c r="A423" s="43"/>
      <c r="B423" s="39"/>
      <c r="C423" s="62"/>
      <c r="D423" s="39"/>
      <c r="E423" s="39"/>
      <c r="F423" s="42"/>
      <c r="G423" s="41"/>
      <c r="H423" s="51"/>
      <c r="I423" s="42"/>
      <c r="J423" s="39"/>
      <c r="K423" s="41"/>
      <c r="L423" s="51"/>
      <c r="M423" s="39"/>
      <c r="N423" s="39"/>
      <c r="O423" s="41"/>
      <c r="P423" s="51"/>
      <c r="Q423" s="39"/>
      <c r="R423" s="39"/>
      <c r="S423" s="39"/>
      <c r="T423" s="51"/>
      <c r="U423" s="39"/>
      <c r="V423" s="39"/>
      <c r="W423" s="41"/>
      <c r="X423" s="51"/>
      <c r="Y423" s="42"/>
      <c r="Z423" s="42"/>
      <c r="AA423" s="42"/>
      <c r="AB423" s="54"/>
      <c r="AC423" s="42"/>
      <c r="AD423" s="41"/>
      <c r="AE423" s="40"/>
      <c r="AF423" s="51"/>
    </row>
    <row r="424" spans="1:32" x14ac:dyDescent="0.2">
      <c r="A424" s="43"/>
      <c r="B424" s="39"/>
      <c r="C424" s="62"/>
      <c r="D424" s="39"/>
      <c r="E424" s="39"/>
      <c r="F424" s="42"/>
      <c r="G424" s="41"/>
      <c r="H424" s="51"/>
      <c r="I424" s="42"/>
      <c r="J424" s="39"/>
      <c r="K424" s="41"/>
      <c r="L424" s="51"/>
      <c r="M424" s="39"/>
      <c r="N424" s="39"/>
      <c r="O424" s="41"/>
      <c r="P424" s="51"/>
      <c r="Q424" s="39"/>
      <c r="R424" s="39"/>
      <c r="S424" s="39"/>
      <c r="T424" s="51"/>
      <c r="U424" s="39"/>
      <c r="V424" s="39"/>
      <c r="W424" s="41"/>
      <c r="X424" s="51"/>
      <c r="Y424" s="42"/>
      <c r="Z424" s="42"/>
      <c r="AA424" s="42"/>
      <c r="AB424" s="54"/>
      <c r="AC424" s="42"/>
      <c r="AD424" s="41"/>
      <c r="AE424" s="40"/>
      <c r="AF424" s="51"/>
    </row>
    <row r="425" spans="1:32" x14ac:dyDescent="0.2">
      <c r="A425" s="43"/>
      <c r="B425" s="39"/>
      <c r="C425" s="62"/>
      <c r="D425" s="39"/>
      <c r="E425" s="39"/>
      <c r="F425" s="42"/>
      <c r="G425" s="41"/>
      <c r="H425" s="51"/>
      <c r="I425" s="42"/>
      <c r="J425" s="39"/>
      <c r="K425" s="41"/>
      <c r="L425" s="51"/>
      <c r="M425" s="39"/>
      <c r="N425" s="39"/>
      <c r="O425" s="41"/>
      <c r="P425" s="51"/>
      <c r="Q425" s="39"/>
      <c r="R425" s="39"/>
      <c r="S425" s="39"/>
      <c r="T425" s="51"/>
      <c r="U425" s="39"/>
      <c r="V425" s="39"/>
      <c r="W425" s="41"/>
      <c r="X425" s="51"/>
      <c r="Y425" s="42"/>
      <c r="Z425" s="42"/>
      <c r="AA425" s="42"/>
      <c r="AB425" s="54"/>
      <c r="AC425" s="42"/>
      <c r="AD425" s="41"/>
      <c r="AE425" s="40"/>
      <c r="AF425" s="51"/>
    </row>
    <row r="426" spans="1:32" x14ac:dyDescent="0.2">
      <c r="A426" s="43"/>
      <c r="B426" s="39"/>
      <c r="C426" s="62"/>
      <c r="D426" s="39"/>
      <c r="E426" s="39"/>
      <c r="F426" s="42"/>
      <c r="G426" s="41"/>
      <c r="H426" s="51"/>
      <c r="I426" s="42"/>
      <c r="J426" s="39"/>
      <c r="K426" s="41"/>
      <c r="L426" s="51"/>
      <c r="M426" s="39"/>
      <c r="N426" s="39"/>
      <c r="O426" s="41"/>
      <c r="P426" s="51"/>
      <c r="Q426" s="39"/>
      <c r="R426" s="39"/>
      <c r="S426" s="39"/>
      <c r="T426" s="51"/>
      <c r="U426" s="39"/>
      <c r="V426" s="39"/>
      <c r="W426" s="41"/>
      <c r="X426" s="51"/>
      <c r="Y426" s="42"/>
      <c r="Z426" s="42"/>
      <c r="AA426" s="42"/>
      <c r="AB426" s="54"/>
      <c r="AC426" s="42"/>
      <c r="AD426" s="41"/>
      <c r="AE426" s="40"/>
      <c r="AF426" s="51"/>
    </row>
    <row r="427" spans="1:32" x14ac:dyDescent="0.2">
      <c r="A427" s="43"/>
      <c r="B427" s="39"/>
      <c r="C427" s="62"/>
      <c r="D427" s="39"/>
      <c r="E427" s="39"/>
      <c r="F427" s="42"/>
      <c r="G427" s="41"/>
      <c r="H427" s="51"/>
      <c r="I427" s="42"/>
      <c r="J427" s="39"/>
      <c r="K427" s="41"/>
      <c r="L427" s="51"/>
      <c r="M427" s="39"/>
      <c r="N427" s="39"/>
      <c r="O427" s="41"/>
      <c r="P427" s="51"/>
      <c r="Q427" s="39"/>
      <c r="R427" s="39"/>
      <c r="S427" s="39"/>
      <c r="T427" s="51"/>
      <c r="U427" s="39"/>
      <c r="V427" s="39"/>
      <c r="W427" s="41"/>
      <c r="X427" s="51"/>
      <c r="Y427" s="42"/>
      <c r="Z427" s="42"/>
      <c r="AA427" s="42"/>
      <c r="AB427" s="54"/>
      <c r="AC427" s="42"/>
      <c r="AD427" s="41"/>
      <c r="AE427" s="40"/>
      <c r="AF427" s="51"/>
    </row>
    <row r="428" spans="1:32" x14ac:dyDescent="0.2">
      <c r="A428" s="43"/>
      <c r="B428" s="39"/>
      <c r="C428" s="62"/>
      <c r="D428" s="39"/>
      <c r="E428" s="39"/>
      <c r="F428" s="42"/>
      <c r="G428" s="41"/>
      <c r="H428" s="51"/>
      <c r="I428" s="42"/>
      <c r="J428" s="39"/>
      <c r="K428" s="41"/>
      <c r="L428" s="51"/>
      <c r="M428" s="39"/>
      <c r="N428" s="39"/>
      <c r="O428" s="41"/>
      <c r="P428" s="51"/>
      <c r="Q428" s="39"/>
      <c r="R428" s="39"/>
      <c r="S428" s="39"/>
      <c r="T428" s="51"/>
      <c r="U428" s="39"/>
      <c r="V428" s="39"/>
      <c r="W428" s="41"/>
      <c r="X428" s="51"/>
      <c r="Y428" s="42"/>
      <c r="Z428" s="42"/>
      <c r="AA428" s="42"/>
      <c r="AB428" s="54"/>
      <c r="AC428" s="42"/>
      <c r="AD428" s="41"/>
      <c r="AE428" s="40"/>
      <c r="AF428" s="51"/>
    </row>
    <row r="429" spans="1:32" x14ac:dyDescent="0.2">
      <c r="A429" s="43"/>
      <c r="B429" s="39"/>
      <c r="C429" s="62"/>
      <c r="D429" s="39"/>
      <c r="E429" s="39"/>
      <c r="F429" s="42"/>
      <c r="G429" s="41"/>
      <c r="H429" s="51"/>
      <c r="I429" s="42"/>
      <c r="J429" s="39"/>
      <c r="K429" s="41"/>
      <c r="L429" s="51"/>
      <c r="M429" s="39"/>
      <c r="N429" s="39"/>
      <c r="O429" s="41"/>
      <c r="P429" s="51"/>
      <c r="Q429" s="39"/>
      <c r="R429" s="39"/>
      <c r="S429" s="39"/>
      <c r="T429" s="51"/>
      <c r="U429" s="39"/>
      <c r="V429" s="39"/>
      <c r="W429" s="41"/>
      <c r="X429" s="51"/>
      <c r="Y429" s="42"/>
      <c r="Z429" s="42"/>
      <c r="AA429" s="42"/>
      <c r="AB429" s="54"/>
      <c r="AC429" s="42"/>
      <c r="AD429" s="41"/>
      <c r="AE429" s="40"/>
      <c r="AF429" s="51"/>
    </row>
    <row r="430" spans="1:32" x14ac:dyDescent="0.2">
      <c r="A430" s="43"/>
      <c r="B430" s="39"/>
      <c r="C430" s="62"/>
      <c r="D430" s="39"/>
      <c r="E430" s="39"/>
      <c r="F430" s="42"/>
      <c r="G430" s="41"/>
      <c r="H430" s="51"/>
      <c r="I430" s="42"/>
      <c r="J430" s="39"/>
      <c r="K430" s="41"/>
      <c r="L430" s="51"/>
      <c r="M430" s="39"/>
      <c r="N430" s="39"/>
      <c r="O430" s="41"/>
      <c r="P430" s="51"/>
      <c r="Q430" s="39"/>
      <c r="R430" s="39"/>
      <c r="S430" s="39"/>
      <c r="T430" s="51"/>
      <c r="U430" s="39"/>
      <c r="V430" s="39"/>
      <c r="W430" s="41"/>
      <c r="X430" s="51"/>
      <c r="Y430" s="42"/>
      <c r="Z430" s="42"/>
      <c r="AA430" s="42"/>
      <c r="AB430" s="54"/>
      <c r="AC430" s="42"/>
      <c r="AD430" s="41"/>
      <c r="AE430" s="40"/>
      <c r="AF430" s="51"/>
    </row>
    <row r="431" spans="1:32" x14ac:dyDescent="0.2">
      <c r="A431" s="43"/>
      <c r="B431" s="39"/>
      <c r="C431" s="62"/>
      <c r="D431" s="39"/>
      <c r="E431" s="39"/>
      <c r="F431" s="42"/>
      <c r="G431" s="41"/>
      <c r="H431" s="51"/>
      <c r="I431" s="42"/>
      <c r="J431" s="39"/>
      <c r="K431" s="41"/>
      <c r="L431" s="51"/>
      <c r="M431" s="39"/>
      <c r="N431" s="39"/>
      <c r="O431" s="41"/>
      <c r="P431" s="51"/>
      <c r="Q431" s="39"/>
      <c r="R431" s="39"/>
      <c r="S431" s="39"/>
      <c r="T431" s="51"/>
      <c r="U431" s="39"/>
      <c r="V431" s="39"/>
      <c r="W431" s="41"/>
      <c r="X431" s="51"/>
      <c r="Y431" s="42"/>
      <c r="Z431" s="42"/>
      <c r="AA431" s="42"/>
      <c r="AB431" s="54"/>
      <c r="AC431" s="42"/>
      <c r="AD431" s="41"/>
      <c r="AE431" s="40"/>
      <c r="AF431" s="51"/>
    </row>
    <row r="432" spans="1:32" x14ac:dyDescent="0.2">
      <c r="A432" s="43"/>
      <c r="B432" s="39"/>
      <c r="C432" s="62"/>
      <c r="D432" s="39"/>
      <c r="E432" s="39"/>
      <c r="F432" s="42"/>
      <c r="G432" s="41"/>
      <c r="H432" s="51"/>
      <c r="I432" s="42"/>
      <c r="J432" s="39"/>
      <c r="K432" s="41"/>
      <c r="L432" s="51"/>
      <c r="M432" s="39"/>
      <c r="N432" s="39"/>
      <c r="O432" s="41"/>
      <c r="P432" s="51"/>
      <c r="Q432" s="39"/>
      <c r="R432" s="39"/>
      <c r="S432" s="39"/>
      <c r="T432" s="51"/>
      <c r="U432" s="39"/>
      <c r="V432" s="39"/>
      <c r="W432" s="41"/>
      <c r="X432" s="51"/>
      <c r="Y432" s="42"/>
      <c r="Z432" s="42"/>
      <c r="AA432" s="42"/>
      <c r="AB432" s="54"/>
      <c r="AC432" s="42"/>
      <c r="AD432" s="41"/>
      <c r="AE432" s="40"/>
      <c r="AF432" s="51"/>
    </row>
    <row r="433" spans="1:32" x14ac:dyDescent="0.2">
      <c r="A433" s="43"/>
      <c r="B433" s="39"/>
      <c r="C433" s="62"/>
      <c r="D433" s="39"/>
      <c r="E433" s="39"/>
      <c r="F433" s="42"/>
      <c r="G433" s="41"/>
      <c r="H433" s="51"/>
      <c r="I433" s="42"/>
      <c r="J433" s="39"/>
      <c r="K433" s="41"/>
      <c r="L433" s="51"/>
      <c r="M433" s="39"/>
      <c r="N433" s="39"/>
      <c r="O433" s="41"/>
      <c r="P433" s="51"/>
      <c r="Q433" s="39"/>
      <c r="R433" s="39"/>
      <c r="S433" s="39"/>
      <c r="T433" s="51"/>
      <c r="U433" s="39"/>
      <c r="V433" s="39"/>
      <c r="W433" s="41"/>
      <c r="X433" s="51"/>
      <c r="Y433" s="42"/>
      <c r="Z433" s="42"/>
      <c r="AA433" s="42"/>
      <c r="AB433" s="54"/>
      <c r="AC433" s="42"/>
      <c r="AD433" s="41"/>
      <c r="AE433" s="40"/>
      <c r="AF433" s="51"/>
    </row>
    <row r="434" spans="1:32" x14ac:dyDescent="0.2">
      <c r="A434" s="43"/>
      <c r="B434" s="39"/>
      <c r="C434" s="62"/>
      <c r="D434" s="39"/>
      <c r="E434" s="39"/>
      <c r="F434" s="42"/>
      <c r="G434" s="41"/>
      <c r="H434" s="51"/>
      <c r="I434" s="42"/>
      <c r="J434" s="39"/>
      <c r="K434" s="41"/>
      <c r="L434" s="51"/>
      <c r="M434" s="39"/>
      <c r="N434" s="39"/>
      <c r="O434" s="41"/>
      <c r="P434" s="51"/>
      <c r="Q434" s="39"/>
      <c r="R434" s="39"/>
      <c r="S434" s="39"/>
      <c r="T434" s="51"/>
      <c r="U434" s="39"/>
      <c r="V434" s="39"/>
      <c r="W434" s="41"/>
      <c r="X434" s="51"/>
      <c r="Y434" s="42"/>
      <c r="Z434" s="42"/>
      <c r="AA434" s="42"/>
      <c r="AB434" s="54"/>
      <c r="AC434" s="42"/>
      <c r="AD434" s="41"/>
      <c r="AE434" s="40"/>
      <c r="AF434" s="51"/>
    </row>
    <row r="435" spans="1:32" x14ac:dyDescent="0.2">
      <c r="A435" s="43"/>
      <c r="B435" s="39"/>
      <c r="C435" s="62"/>
      <c r="D435" s="39"/>
      <c r="E435" s="39"/>
      <c r="F435" s="42"/>
      <c r="G435" s="41"/>
      <c r="H435" s="51"/>
      <c r="I435" s="42"/>
      <c r="J435" s="39"/>
      <c r="K435" s="41"/>
      <c r="L435" s="51"/>
      <c r="M435" s="39"/>
      <c r="N435" s="39"/>
      <c r="O435" s="41"/>
      <c r="P435" s="51"/>
      <c r="Q435" s="39"/>
      <c r="R435" s="39"/>
      <c r="S435" s="39"/>
      <c r="T435" s="51"/>
      <c r="U435" s="39"/>
      <c r="V435" s="39"/>
      <c r="W435" s="41"/>
      <c r="X435" s="51"/>
      <c r="Y435" s="42"/>
      <c r="Z435" s="42"/>
      <c r="AA435" s="42"/>
      <c r="AB435" s="54"/>
      <c r="AC435" s="42"/>
      <c r="AD435" s="41"/>
      <c r="AE435" s="40"/>
      <c r="AF435" s="51"/>
    </row>
    <row r="436" spans="1:32" x14ac:dyDescent="0.2">
      <c r="A436" s="43"/>
      <c r="B436" s="39"/>
      <c r="C436" s="62"/>
      <c r="D436" s="39"/>
      <c r="E436" s="39"/>
      <c r="F436" s="42"/>
      <c r="G436" s="41"/>
      <c r="H436" s="51"/>
      <c r="I436" s="42"/>
      <c r="J436" s="39"/>
      <c r="K436" s="41"/>
      <c r="L436" s="51"/>
      <c r="M436" s="39"/>
      <c r="N436" s="39"/>
      <c r="O436" s="41"/>
      <c r="P436" s="51"/>
      <c r="Q436" s="39"/>
      <c r="R436" s="39"/>
      <c r="S436" s="39"/>
      <c r="T436" s="51"/>
      <c r="U436" s="39"/>
      <c r="V436" s="39"/>
      <c r="W436" s="41"/>
      <c r="X436" s="51"/>
      <c r="Y436" s="42"/>
      <c r="Z436" s="42"/>
      <c r="AA436" s="42"/>
      <c r="AB436" s="54"/>
      <c r="AC436" s="42"/>
      <c r="AD436" s="41"/>
      <c r="AE436" s="40"/>
      <c r="AF436" s="51"/>
    </row>
    <row r="437" spans="1:32" x14ac:dyDescent="0.2">
      <c r="A437" s="43"/>
      <c r="B437" s="39"/>
      <c r="C437" s="62"/>
      <c r="D437" s="39"/>
      <c r="E437" s="39"/>
      <c r="F437" s="42"/>
      <c r="G437" s="41"/>
      <c r="H437" s="51"/>
      <c r="I437" s="42"/>
      <c r="J437" s="39"/>
      <c r="K437" s="41"/>
      <c r="L437" s="51"/>
      <c r="M437" s="39"/>
      <c r="N437" s="39"/>
      <c r="O437" s="41"/>
      <c r="P437" s="51"/>
      <c r="Q437" s="39"/>
      <c r="R437" s="39"/>
      <c r="S437" s="39"/>
      <c r="T437" s="51"/>
      <c r="U437" s="39"/>
      <c r="V437" s="39"/>
      <c r="W437" s="41"/>
      <c r="X437" s="51"/>
      <c r="Y437" s="42"/>
      <c r="Z437" s="42"/>
      <c r="AA437" s="42"/>
      <c r="AB437" s="54"/>
      <c r="AC437" s="42"/>
      <c r="AD437" s="41"/>
      <c r="AE437" s="40"/>
      <c r="AF437" s="51"/>
    </row>
    <row r="438" spans="1:32" x14ac:dyDescent="0.2">
      <c r="A438" s="43"/>
      <c r="B438" s="39"/>
      <c r="C438" s="62"/>
      <c r="D438" s="39"/>
      <c r="E438" s="39"/>
      <c r="F438" s="42"/>
      <c r="G438" s="41"/>
      <c r="H438" s="51"/>
      <c r="I438" s="42"/>
      <c r="J438" s="39"/>
      <c r="K438" s="41"/>
      <c r="L438" s="51"/>
      <c r="M438" s="39"/>
      <c r="N438" s="39"/>
      <c r="O438" s="41"/>
      <c r="P438" s="51"/>
      <c r="Q438" s="39"/>
      <c r="R438" s="39"/>
      <c r="S438" s="39"/>
      <c r="T438" s="51"/>
      <c r="U438" s="39"/>
      <c r="V438" s="39"/>
      <c r="W438" s="41"/>
      <c r="X438" s="51"/>
      <c r="Y438" s="42"/>
      <c r="Z438" s="42"/>
      <c r="AA438" s="42"/>
      <c r="AB438" s="54"/>
      <c r="AC438" s="42"/>
      <c r="AD438" s="41"/>
      <c r="AE438" s="40"/>
      <c r="AF438" s="51"/>
    </row>
    <row r="439" spans="1:32" x14ac:dyDescent="0.2">
      <c r="A439" s="43"/>
      <c r="B439" s="39"/>
      <c r="C439" s="62"/>
      <c r="D439" s="39"/>
      <c r="E439" s="39"/>
      <c r="F439" s="42"/>
      <c r="G439" s="41"/>
      <c r="H439" s="51"/>
      <c r="I439" s="42"/>
      <c r="J439" s="39"/>
      <c r="K439" s="41"/>
      <c r="L439" s="51"/>
      <c r="M439" s="39"/>
      <c r="N439" s="39"/>
      <c r="O439" s="41"/>
      <c r="P439" s="51"/>
      <c r="Q439" s="39"/>
      <c r="R439" s="39"/>
      <c r="S439" s="39"/>
      <c r="T439" s="51"/>
      <c r="U439" s="39"/>
      <c r="V439" s="39"/>
      <c r="W439" s="41"/>
      <c r="X439" s="51"/>
      <c r="Y439" s="42"/>
      <c r="Z439" s="42"/>
      <c r="AA439" s="42"/>
      <c r="AB439" s="54"/>
      <c r="AC439" s="42"/>
      <c r="AD439" s="41"/>
      <c r="AE439" s="40"/>
      <c r="AF439" s="51"/>
    </row>
    <row r="440" spans="1:32" x14ac:dyDescent="0.2">
      <c r="A440" s="43"/>
      <c r="B440" s="39"/>
      <c r="C440" s="62"/>
      <c r="D440" s="39"/>
      <c r="E440" s="39"/>
      <c r="F440" s="42"/>
      <c r="G440" s="41"/>
      <c r="H440" s="51"/>
      <c r="I440" s="42"/>
      <c r="J440" s="39"/>
      <c r="K440" s="41"/>
      <c r="L440" s="51"/>
      <c r="M440" s="39"/>
      <c r="N440" s="39"/>
      <c r="O440" s="41"/>
      <c r="P440" s="51"/>
      <c r="Q440" s="39"/>
      <c r="R440" s="39"/>
      <c r="S440" s="39"/>
      <c r="T440" s="51"/>
      <c r="U440" s="39"/>
      <c r="V440" s="39"/>
      <c r="W440" s="41"/>
      <c r="X440" s="51"/>
      <c r="Y440" s="42"/>
      <c r="Z440" s="42"/>
      <c r="AA440" s="42"/>
      <c r="AB440" s="54"/>
      <c r="AC440" s="42"/>
      <c r="AD440" s="41"/>
      <c r="AE440" s="40"/>
      <c r="AF440" s="51"/>
    </row>
    <row r="441" spans="1:32" x14ac:dyDescent="0.2">
      <c r="A441" s="43"/>
      <c r="B441" s="39"/>
      <c r="C441" s="62"/>
      <c r="D441" s="39"/>
      <c r="E441" s="39"/>
      <c r="F441" s="42"/>
      <c r="G441" s="41"/>
      <c r="H441" s="51"/>
      <c r="I441" s="42"/>
      <c r="J441" s="39"/>
      <c r="K441" s="41"/>
      <c r="L441" s="51"/>
      <c r="M441" s="39"/>
      <c r="N441" s="39"/>
      <c r="O441" s="41"/>
      <c r="P441" s="51"/>
      <c r="Q441" s="39"/>
      <c r="R441" s="39"/>
      <c r="S441" s="39"/>
      <c r="T441" s="51"/>
      <c r="U441" s="39"/>
      <c r="V441" s="39"/>
      <c r="W441" s="41"/>
      <c r="X441" s="51"/>
      <c r="Y441" s="42"/>
      <c r="Z441" s="42"/>
      <c r="AA441" s="42"/>
      <c r="AB441" s="54"/>
      <c r="AC441" s="42"/>
      <c r="AD441" s="41"/>
      <c r="AE441" s="40"/>
      <c r="AF441" s="51"/>
    </row>
    <row r="442" spans="1:32" x14ac:dyDescent="0.2">
      <c r="A442" s="43"/>
      <c r="B442" s="39"/>
      <c r="C442" s="62"/>
      <c r="D442" s="39"/>
      <c r="E442" s="39"/>
      <c r="F442" s="42"/>
      <c r="G442" s="41"/>
      <c r="H442" s="51"/>
      <c r="I442" s="42"/>
      <c r="J442" s="39"/>
      <c r="K442" s="41"/>
      <c r="L442" s="51"/>
      <c r="M442" s="39"/>
      <c r="N442" s="39"/>
      <c r="O442" s="41"/>
      <c r="P442" s="51"/>
      <c r="Q442" s="39"/>
      <c r="R442" s="39"/>
      <c r="S442" s="39"/>
      <c r="T442" s="51"/>
      <c r="U442" s="39"/>
      <c r="V442" s="39"/>
      <c r="W442" s="41"/>
      <c r="X442" s="51"/>
      <c r="Y442" s="42"/>
      <c r="Z442" s="42"/>
      <c r="AA442" s="42"/>
      <c r="AB442" s="54"/>
      <c r="AC442" s="42"/>
      <c r="AD442" s="41"/>
      <c r="AE442" s="40"/>
      <c r="AF442" s="51"/>
    </row>
    <row r="443" spans="1:32" x14ac:dyDescent="0.2">
      <c r="A443" s="43"/>
      <c r="B443" s="39"/>
      <c r="C443" s="62"/>
      <c r="D443" s="39"/>
      <c r="E443" s="39"/>
      <c r="F443" s="42"/>
      <c r="G443" s="41"/>
      <c r="H443" s="51"/>
      <c r="I443" s="42"/>
      <c r="J443" s="39"/>
      <c r="K443" s="41"/>
      <c r="L443" s="51"/>
      <c r="M443" s="39"/>
      <c r="N443" s="39"/>
      <c r="O443" s="41"/>
      <c r="P443" s="51"/>
      <c r="Q443" s="39"/>
      <c r="R443" s="39"/>
      <c r="S443" s="39"/>
      <c r="T443" s="51"/>
      <c r="U443" s="39"/>
      <c r="V443" s="39"/>
      <c r="W443" s="41"/>
      <c r="X443" s="51"/>
      <c r="Y443" s="42"/>
      <c r="Z443" s="42"/>
      <c r="AA443" s="42"/>
      <c r="AB443" s="54"/>
      <c r="AC443" s="42"/>
      <c r="AD443" s="41"/>
      <c r="AE443" s="40"/>
      <c r="AF443" s="51"/>
    </row>
    <row r="444" spans="1:32" x14ac:dyDescent="0.2">
      <c r="A444" s="43"/>
      <c r="B444" s="39"/>
      <c r="C444" s="62"/>
      <c r="D444" s="39"/>
      <c r="E444" s="39"/>
      <c r="F444" s="42"/>
      <c r="G444" s="41"/>
      <c r="H444" s="51"/>
      <c r="I444" s="42"/>
      <c r="J444" s="39"/>
      <c r="K444" s="41"/>
      <c r="L444" s="51"/>
      <c r="M444" s="39"/>
      <c r="N444" s="39"/>
      <c r="O444" s="41"/>
      <c r="P444" s="51"/>
      <c r="Q444" s="39"/>
      <c r="R444" s="39"/>
      <c r="S444" s="39"/>
      <c r="T444" s="51"/>
      <c r="U444" s="39"/>
      <c r="V444" s="39"/>
      <c r="W444" s="41"/>
      <c r="X444" s="51"/>
      <c r="Y444" s="42"/>
      <c r="Z444" s="42"/>
      <c r="AA444" s="42"/>
      <c r="AB444" s="54"/>
      <c r="AC444" s="42"/>
      <c r="AD444" s="41"/>
      <c r="AE444" s="40"/>
      <c r="AF444" s="51"/>
    </row>
    <row r="445" spans="1:32" x14ac:dyDescent="0.2">
      <c r="A445" s="43"/>
      <c r="B445" s="39"/>
      <c r="C445" s="62"/>
      <c r="D445" s="39"/>
      <c r="E445" s="39"/>
      <c r="F445" s="42"/>
      <c r="G445" s="41"/>
      <c r="H445" s="51"/>
      <c r="I445" s="42"/>
      <c r="J445" s="39"/>
      <c r="K445" s="41"/>
      <c r="L445" s="51"/>
      <c r="M445" s="39"/>
      <c r="N445" s="39"/>
      <c r="O445" s="41"/>
      <c r="P445" s="51"/>
      <c r="Q445" s="39"/>
      <c r="R445" s="39"/>
      <c r="S445" s="39"/>
      <c r="T445" s="51"/>
      <c r="U445" s="39"/>
      <c r="V445" s="39"/>
      <c r="W445" s="41"/>
      <c r="X445" s="51"/>
      <c r="Y445" s="42"/>
      <c r="Z445" s="42"/>
      <c r="AA445" s="42"/>
      <c r="AB445" s="54"/>
      <c r="AC445" s="42"/>
      <c r="AD445" s="41"/>
      <c r="AE445" s="40"/>
      <c r="AF445" s="51"/>
    </row>
    <row r="446" spans="1:32" x14ac:dyDescent="0.2">
      <c r="A446" s="43"/>
      <c r="B446" s="39"/>
      <c r="C446" s="62"/>
      <c r="D446" s="39"/>
      <c r="E446" s="39"/>
      <c r="F446" s="42"/>
      <c r="G446" s="41"/>
      <c r="H446" s="51"/>
      <c r="I446" s="42"/>
      <c r="J446" s="39"/>
      <c r="K446" s="41"/>
      <c r="L446" s="51"/>
      <c r="M446" s="39"/>
      <c r="N446" s="39"/>
      <c r="O446" s="41"/>
      <c r="P446" s="51"/>
      <c r="Q446" s="39"/>
      <c r="R446" s="39"/>
      <c r="S446" s="39"/>
      <c r="T446" s="51"/>
      <c r="U446" s="39"/>
      <c r="V446" s="39"/>
      <c r="W446" s="41"/>
      <c r="X446" s="51"/>
      <c r="Y446" s="42"/>
      <c r="Z446" s="42"/>
      <c r="AA446" s="42"/>
      <c r="AB446" s="54"/>
      <c r="AC446" s="42"/>
      <c r="AD446" s="41"/>
      <c r="AE446" s="40"/>
      <c r="AF446" s="51"/>
    </row>
    <row r="447" spans="1:32" x14ac:dyDescent="0.2">
      <c r="A447" s="43"/>
      <c r="B447" s="39"/>
      <c r="C447" s="62"/>
      <c r="D447" s="39"/>
      <c r="E447" s="39"/>
      <c r="F447" s="42"/>
      <c r="G447" s="41"/>
      <c r="H447" s="51"/>
      <c r="I447" s="42"/>
      <c r="J447" s="39"/>
      <c r="K447" s="41"/>
      <c r="L447" s="51"/>
      <c r="M447" s="39"/>
      <c r="N447" s="39"/>
      <c r="O447" s="41"/>
      <c r="P447" s="51"/>
      <c r="Q447" s="39"/>
      <c r="R447" s="39"/>
      <c r="S447" s="39"/>
      <c r="T447" s="51"/>
      <c r="U447" s="39"/>
      <c r="V447" s="39"/>
      <c r="W447" s="41"/>
      <c r="X447" s="51"/>
      <c r="Y447" s="42"/>
      <c r="Z447" s="42"/>
      <c r="AA447" s="42"/>
      <c r="AB447" s="54"/>
      <c r="AC447" s="42"/>
      <c r="AD447" s="41"/>
      <c r="AE447" s="40"/>
      <c r="AF447" s="51"/>
    </row>
    <row r="448" spans="1:32" x14ac:dyDescent="0.2">
      <c r="A448" s="43"/>
      <c r="B448" s="39"/>
      <c r="C448" s="62"/>
      <c r="D448" s="39"/>
      <c r="E448" s="39"/>
      <c r="F448" s="42"/>
      <c r="G448" s="41"/>
      <c r="H448" s="51"/>
      <c r="I448" s="42"/>
      <c r="J448" s="39"/>
      <c r="K448" s="41"/>
      <c r="L448" s="51"/>
      <c r="M448" s="39"/>
      <c r="N448" s="39"/>
      <c r="O448" s="41"/>
      <c r="P448" s="51"/>
      <c r="Q448" s="39"/>
      <c r="R448" s="39"/>
      <c r="S448" s="39"/>
      <c r="T448" s="51"/>
      <c r="U448" s="39"/>
      <c r="V448" s="39"/>
      <c r="W448" s="41"/>
      <c r="X448" s="51"/>
      <c r="Y448" s="42"/>
      <c r="Z448" s="42"/>
      <c r="AA448" s="42"/>
      <c r="AB448" s="54"/>
      <c r="AC448" s="42"/>
      <c r="AD448" s="41"/>
      <c r="AE448" s="40"/>
      <c r="AF448" s="51"/>
    </row>
    <row r="449" spans="1:32" x14ac:dyDescent="0.2">
      <c r="A449" s="43"/>
      <c r="B449" s="39"/>
      <c r="C449" s="62"/>
      <c r="D449" s="39"/>
      <c r="E449" s="39"/>
      <c r="F449" s="42"/>
      <c r="G449" s="41"/>
      <c r="H449" s="51"/>
      <c r="I449" s="42"/>
      <c r="J449" s="39"/>
      <c r="K449" s="41"/>
      <c r="L449" s="51"/>
      <c r="M449" s="39"/>
      <c r="N449" s="39"/>
      <c r="O449" s="41"/>
      <c r="P449" s="51"/>
      <c r="Q449" s="39"/>
      <c r="R449" s="39"/>
      <c r="S449" s="39"/>
      <c r="T449" s="51"/>
      <c r="U449" s="39"/>
      <c r="V449" s="39"/>
      <c r="W449" s="41"/>
      <c r="X449" s="51"/>
      <c r="Y449" s="42"/>
      <c r="Z449" s="42"/>
      <c r="AA449" s="42"/>
      <c r="AB449" s="54"/>
      <c r="AC449" s="42"/>
      <c r="AD449" s="41"/>
      <c r="AE449" s="40"/>
      <c r="AF449" s="51"/>
    </row>
    <row r="450" spans="1:32" x14ac:dyDescent="0.2">
      <c r="A450" s="43"/>
      <c r="B450" s="39"/>
      <c r="C450" s="62"/>
      <c r="D450" s="39"/>
      <c r="E450" s="39"/>
      <c r="F450" s="42"/>
      <c r="G450" s="41"/>
      <c r="H450" s="51"/>
      <c r="I450" s="42"/>
      <c r="J450" s="39"/>
      <c r="K450" s="41"/>
      <c r="L450" s="51"/>
      <c r="M450" s="39"/>
      <c r="N450" s="39"/>
      <c r="O450" s="41"/>
      <c r="P450" s="51"/>
      <c r="Q450" s="39"/>
      <c r="R450" s="39"/>
      <c r="S450" s="39"/>
      <c r="T450" s="51"/>
      <c r="U450" s="39"/>
      <c r="V450" s="39"/>
      <c r="W450" s="41"/>
      <c r="X450" s="51"/>
      <c r="Y450" s="42"/>
      <c r="Z450" s="42"/>
      <c r="AA450" s="42"/>
      <c r="AB450" s="54"/>
      <c r="AC450" s="42"/>
      <c r="AD450" s="41"/>
      <c r="AE450" s="40"/>
      <c r="AF450" s="51"/>
    </row>
    <row r="451" spans="1:32" x14ac:dyDescent="0.2">
      <c r="A451" s="43"/>
      <c r="B451" s="39"/>
      <c r="C451" s="62"/>
      <c r="D451" s="39"/>
      <c r="E451" s="39"/>
      <c r="F451" s="42"/>
      <c r="G451" s="41"/>
      <c r="H451" s="51"/>
      <c r="I451" s="42"/>
      <c r="J451" s="39"/>
      <c r="K451" s="41"/>
      <c r="L451" s="51"/>
      <c r="M451" s="39"/>
      <c r="N451" s="39"/>
      <c r="O451" s="41"/>
      <c r="P451" s="51"/>
      <c r="Q451" s="39"/>
      <c r="R451" s="39"/>
      <c r="S451" s="39"/>
      <c r="T451" s="51"/>
      <c r="U451" s="39"/>
      <c r="V451" s="39"/>
      <c r="W451" s="41"/>
      <c r="X451" s="51"/>
      <c r="Y451" s="42"/>
      <c r="Z451" s="42"/>
      <c r="AA451" s="42"/>
      <c r="AB451" s="54"/>
      <c r="AC451" s="42"/>
      <c r="AD451" s="41"/>
      <c r="AE451" s="40"/>
      <c r="AF451" s="51"/>
    </row>
    <row r="452" spans="1:32" x14ac:dyDescent="0.2">
      <c r="A452" s="43"/>
      <c r="B452" s="39"/>
      <c r="C452" s="62"/>
      <c r="D452" s="39"/>
      <c r="E452" s="39"/>
      <c r="F452" s="42"/>
      <c r="G452" s="41"/>
      <c r="H452" s="51"/>
      <c r="I452" s="42"/>
      <c r="J452" s="39"/>
      <c r="K452" s="41"/>
      <c r="L452" s="51"/>
      <c r="M452" s="39"/>
      <c r="N452" s="39"/>
      <c r="O452" s="41"/>
      <c r="P452" s="51"/>
      <c r="Q452" s="39"/>
      <c r="R452" s="39"/>
      <c r="S452" s="39"/>
      <c r="T452" s="51"/>
      <c r="U452" s="39"/>
      <c r="V452" s="39"/>
      <c r="W452" s="41"/>
      <c r="X452" s="51"/>
      <c r="Y452" s="42"/>
      <c r="Z452" s="42"/>
      <c r="AA452" s="42"/>
      <c r="AB452" s="54"/>
      <c r="AC452" s="42"/>
      <c r="AD452" s="41"/>
      <c r="AE452" s="40"/>
      <c r="AF452" s="51"/>
    </row>
    <row r="453" spans="1:32" x14ac:dyDescent="0.2">
      <c r="A453" s="43"/>
      <c r="B453" s="39"/>
      <c r="C453" s="62"/>
      <c r="D453" s="39"/>
      <c r="E453" s="39"/>
      <c r="F453" s="42"/>
      <c r="G453" s="41"/>
      <c r="H453" s="51"/>
      <c r="I453" s="42"/>
      <c r="J453" s="39"/>
      <c r="K453" s="41"/>
      <c r="L453" s="51"/>
      <c r="M453" s="39"/>
      <c r="N453" s="39"/>
      <c r="O453" s="41"/>
      <c r="P453" s="51"/>
      <c r="Q453" s="39"/>
      <c r="R453" s="39"/>
      <c r="S453" s="39"/>
      <c r="T453" s="51"/>
      <c r="U453" s="39"/>
      <c r="V453" s="39"/>
      <c r="W453" s="41"/>
      <c r="X453" s="51"/>
      <c r="Y453" s="42"/>
      <c r="Z453" s="42"/>
      <c r="AA453" s="42"/>
      <c r="AB453" s="54"/>
      <c r="AC453" s="42"/>
      <c r="AD453" s="41"/>
      <c r="AE453" s="40"/>
      <c r="AF453" s="51"/>
    </row>
    <row r="454" spans="1:32" x14ac:dyDescent="0.2">
      <c r="A454" s="43"/>
      <c r="B454" s="39"/>
      <c r="C454" s="62"/>
      <c r="D454" s="39"/>
      <c r="E454" s="39"/>
      <c r="F454" s="42"/>
      <c r="G454" s="41"/>
      <c r="H454" s="51"/>
      <c r="I454" s="42"/>
      <c r="J454" s="39"/>
      <c r="K454" s="41"/>
      <c r="L454" s="51"/>
      <c r="M454" s="39"/>
      <c r="N454" s="39"/>
      <c r="O454" s="41"/>
      <c r="P454" s="51"/>
      <c r="Q454" s="39"/>
      <c r="R454" s="39"/>
      <c r="S454" s="39"/>
      <c r="T454" s="51"/>
      <c r="U454" s="39"/>
      <c r="V454" s="39"/>
      <c r="W454" s="41"/>
      <c r="X454" s="51"/>
      <c r="Y454" s="42"/>
      <c r="Z454" s="42"/>
      <c r="AA454" s="42"/>
      <c r="AB454" s="54"/>
      <c r="AC454" s="42"/>
      <c r="AD454" s="41"/>
      <c r="AE454" s="40"/>
      <c r="AF454" s="51"/>
    </row>
    <row r="455" spans="1:32" x14ac:dyDescent="0.2">
      <c r="A455" s="43"/>
      <c r="B455" s="39"/>
      <c r="C455" s="62"/>
      <c r="D455" s="39"/>
      <c r="E455" s="39"/>
      <c r="F455" s="42"/>
      <c r="G455" s="41"/>
      <c r="H455" s="51"/>
      <c r="I455" s="42"/>
      <c r="J455" s="39"/>
      <c r="K455" s="41"/>
      <c r="L455" s="51"/>
      <c r="M455" s="39"/>
      <c r="N455" s="39"/>
      <c r="O455" s="41"/>
      <c r="P455" s="51"/>
      <c r="Q455" s="39"/>
      <c r="R455" s="39"/>
      <c r="S455" s="39"/>
      <c r="T455" s="51"/>
      <c r="U455" s="39"/>
      <c r="V455" s="39"/>
      <c r="W455" s="41"/>
      <c r="X455" s="51"/>
      <c r="Y455" s="42"/>
      <c r="Z455" s="42"/>
      <c r="AA455" s="42"/>
      <c r="AB455" s="54"/>
      <c r="AC455" s="42"/>
      <c r="AD455" s="41"/>
      <c r="AE455" s="40"/>
      <c r="AF455" s="51"/>
    </row>
    <row r="456" spans="1:32" x14ac:dyDescent="0.2">
      <c r="A456" s="43"/>
      <c r="B456" s="39"/>
      <c r="C456" s="62"/>
      <c r="D456" s="39"/>
      <c r="E456" s="39"/>
      <c r="F456" s="42"/>
      <c r="G456" s="41"/>
      <c r="H456" s="51"/>
      <c r="I456" s="42"/>
      <c r="J456" s="39"/>
      <c r="K456" s="41"/>
      <c r="L456" s="51"/>
      <c r="M456" s="39"/>
      <c r="N456" s="39"/>
      <c r="O456" s="41"/>
      <c r="P456" s="51"/>
      <c r="Q456" s="39"/>
      <c r="R456" s="39"/>
      <c r="S456" s="39"/>
      <c r="T456" s="51"/>
      <c r="U456" s="39"/>
      <c r="V456" s="39"/>
      <c r="W456" s="41"/>
      <c r="X456" s="51"/>
      <c r="Y456" s="42"/>
      <c r="Z456" s="42"/>
      <c r="AA456" s="42"/>
      <c r="AB456" s="54"/>
      <c r="AC456" s="42"/>
      <c r="AD456" s="41"/>
      <c r="AE456" s="40"/>
      <c r="AF456" s="51"/>
    </row>
    <row r="457" spans="1:32" x14ac:dyDescent="0.2">
      <c r="A457" s="43"/>
      <c r="B457" s="39"/>
      <c r="C457" s="62"/>
      <c r="D457" s="39"/>
      <c r="E457" s="39"/>
      <c r="F457" s="42"/>
      <c r="G457" s="41"/>
      <c r="H457" s="51"/>
      <c r="I457" s="42"/>
      <c r="J457" s="39"/>
      <c r="K457" s="41"/>
      <c r="L457" s="51"/>
      <c r="M457" s="39"/>
      <c r="N457" s="39"/>
      <c r="O457" s="41"/>
      <c r="P457" s="51"/>
      <c r="Q457" s="39"/>
      <c r="R457" s="39"/>
      <c r="S457" s="39"/>
      <c r="T457" s="51"/>
      <c r="U457" s="39"/>
      <c r="V457" s="39"/>
      <c r="W457" s="41"/>
      <c r="X457" s="51"/>
      <c r="Y457" s="42"/>
      <c r="Z457" s="42"/>
      <c r="AA457" s="42"/>
      <c r="AB457" s="54"/>
      <c r="AC457" s="42"/>
      <c r="AD457" s="41"/>
      <c r="AE457" s="40"/>
      <c r="AF457" s="51"/>
    </row>
    <row r="458" spans="1:32" x14ac:dyDescent="0.2">
      <c r="A458" s="43"/>
      <c r="B458" s="39"/>
      <c r="C458" s="62"/>
      <c r="D458" s="39"/>
      <c r="E458" s="39"/>
      <c r="F458" s="42"/>
      <c r="G458" s="41"/>
      <c r="H458" s="51"/>
      <c r="I458" s="42"/>
      <c r="J458" s="39"/>
      <c r="K458" s="41"/>
      <c r="L458" s="51"/>
      <c r="M458" s="39"/>
      <c r="N458" s="39"/>
      <c r="O458" s="41"/>
      <c r="P458" s="51"/>
      <c r="Q458" s="39"/>
      <c r="R458" s="39"/>
      <c r="S458" s="39"/>
      <c r="T458" s="51"/>
      <c r="U458" s="39"/>
      <c r="V458" s="39"/>
      <c r="W458" s="41"/>
      <c r="X458" s="51"/>
      <c r="Y458" s="42"/>
      <c r="Z458" s="42"/>
      <c r="AA458" s="42"/>
      <c r="AB458" s="54"/>
      <c r="AC458" s="42"/>
      <c r="AD458" s="41"/>
      <c r="AE458" s="40"/>
      <c r="AF458" s="51"/>
    </row>
    <row r="459" spans="1:32" x14ac:dyDescent="0.2">
      <c r="A459" s="43"/>
      <c r="B459" s="39"/>
      <c r="C459" s="62"/>
      <c r="D459" s="39"/>
      <c r="E459" s="39"/>
      <c r="F459" s="42"/>
      <c r="G459" s="41"/>
      <c r="H459" s="51"/>
      <c r="I459" s="42"/>
      <c r="J459" s="39"/>
      <c r="K459" s="41"/>
      <c r="L459" s="51"/>
      <c r="M459" s="39"/>
      <c r="N459" s="39"/>
      <c r="O459" s="41"/>
      <c r="P459" s="51"/>
      <c r="Q459" s="39"/>
      <c r="R459" s="39"/>
      <c r="S459" s="39"/>
      <c r="T459" s="51"/>
      <c r="U459" s="39"/>
      <c r="V459" s="39"/>
      <c r="W459" s="41"/>
      <c r="X459" s="51"/>
      <c r="Y459" s="42"/>
      <c r="Z459" s="42"/>
      <c r="AA459" s="42"/>
      <c r="AB459" s="54"/>
      <c r="AC459" s="42"/>
      <c r="AD459" s="41"/>
      <c r="AE459" s="40"/>
      <c r="AF459" s="51"/>
    </row>
    <row r="460" spans="1:32" x14ac:dyDescent="0.2">
      <c r="A460" s="43"/>
      <c r="B460" s="39"/>
      <c r="C460" s="62"/>
      <c r="D460" s="39"/>
      <c r="E460" s="39"/>
      <c r="F460" s="42"/>
      <c r="G460" s="41"/>
      <c r="H460" s="51"/>
      <c r="I460" s="42"/>
      <c r="J460" s="39"/>
      <c r="K460" s="41"/>
      <c r="L460" s="51"/>
      <c r="M460" s="39"/>
      <c r="N460" s="39"/>
      <c r="O460" s="41"/>
      <c r="P460" s="51"/>
      <c r="Q460" s="39"/>
      <c r="R460" s="39"/>
      <c r="S460" s="39"/>
      <c r="T460" s="51"/>
      <c r="U460" s="39"/>
      <c r="V460" s="39"/>
      <c r="W460" s="41"/>
      <c r="X460" s="51"/>
      <c r="Y460" s="42"/>
      <c r="Z460" s="42"/>
      <c r="AA460" s="42"/>
      <c r="AB460" s="54"/>
      <c r="AC460" s="42"/>
      <c r="AD460" s="41"/>
      <c r="AE460" s="40"/>
      <c r="AF460" s="51"/>
    </row>
    <row r="461" spans="1:32" x14ac:dyDescent="0.2">
      <c r="A461" s="43"/>
      <c r="B461" s="39"/>
      <c r="C461" s="62"/>
      <c r="D461" s="39"/>
      <c r="E461" s="39"/>
      <c r="F461" s="42"/>
      <c r="G461" s="41"/>
      <c r="H461" s="51"/>
      <c r="I461" s="42"/>
      <c r="J461" s="39"/>
      <c r="K461" s="41"/>
      <c r="L461" s="51"/>
      <c r="M461" s="39"/>
      <c r="N461" s="39"/>
      <c r="O461" s="41"/>
      <c r="P461" s="51"/>
      <c r="Q461" s="39"/>
      <c r="R461" s="39"/>
      <c r="S461" s="39"/>
      <c r="T461" s="51"/>
      <c r="U461" s="39"/>
      <c r="V461" s="39"/>
      <c r="W461" s="41"/>
      <c r="X461" s="51"/>
      <c r="Y461" s="42"/>
      <c r="Z461" s="42"/>
      <c r="AA461" s="42"/>
      <c r="AB461" s="54"/>
      <c r="AC461" s="42"/>
      <c r="AD461" s="41"/>
      <c r="AE461" s="40"/>
      <c r="AF461" s="51"/>
    </row>
    <row r="462" spans="1:32" x14ac:dyDescent="0.2">
      <c r="A462" s="43"/>
      <c r="B462" s="39"/>
      <c r="C462" s="62"/>
      <c r="D462" s="39"/>
      <c r="E462" s="39"/>
      <c r="F462" s="42"/>
      <c r="G462" s="41"/>
      <c r="H462" s="51"/>
      <c r="I462" s="42"/>
      <c r="J462" s="39"/>
      <c r="K462" s="41"/>
      <c r="L462" s="51"/>
      <c r="M462" s="39"/>
      <c r="N462" s="39"/>
      <c r="O462" s="41"/>
      <c r="P462" s="51"/>
      <c r="Q462" s="39"/>
      <c r="R462" s="39"/>
      <c r="S462" s="39"/>
      <c r="T462" s="51"/>
      <c r="U462" s="39"/>
      <c r="V462" s="39"/>
      <c r="W462" s="41"/>
      <c r="X462" s="51"/>
      <c r="Y462" s="42"/>
      <c r="Z462" s="42"/>
      <c r="AA462" s="42"/>
      <c r="AB462" s="54"/>
      <c r="AC462" s="42"/>
      <c r="AD462" s="41"/>
      <c r="AE462" s="40"/>
      <c r="AF462" s="51"/>
    </row>
    <row r="463" spans="1:32" x14ac:dyDescent="0.2">
      <c r="A463" s="43"/>
      <c r="B463" s="39"/>
      <c r="C463" s="62"/>
      <c r="D463" s="39"/>
      <c r="E463" s="39"/>
      <c r="F463" s="42"/>
      <c r="G463" s="41"/>
      <c r="H463" s="51"/>
      <c r="I463" s="42"/>
      <c r="J463" s="39"/>
      <c r="K463" s="41"/>
      <c r="L463" s="51"/>
      <c r="M463" s="39"/>
      <c r="N463" s="39"/>
      <c r="O463" s="41"/>
      <c r="P463" s="51"/>
      <c r="Q463" s="39"/>
      <c r="R463" s="39"/>
      <c r="S463" s="39"/>
      <c r="T463" s="51"/>
      <c r="U463" s="39"/>
      <c r="V463" s="39"/>
      <c r="W463" s="41"/>
      <c r="X463" s="51"/>
      <c r="Y463" s="42"/>
      <c r="Z463" s="42"/>
      <c r="AA463" s="42"/>
      <c r="AB463" s="54"/>
      <c r="AC463" s="42"/>
      <c r="AD463" s="41"/>
      <c r="AE463" s="40"/>
      <c r="AF463" s="51"/>
    </row>
    <row r="464" spans="1:32" x14ac:dyDescent="0.2">
      <c r="A464" s="43"/>
      <c r="B464" s="39"/>
      <c r="C464" s="62"/>
      <c r="D464" s="39"/>
      <c r="E464" s="39"/>
      <c r="F464" s="42"/>
      <c r="G464" s="41"/>
      <c r="H464" s="51"/>
      <c r="I464" s="42"/>
      <c r="J464" s="39"/>
      <c r="K464" s="41"/>
      <c r="L464" s="51"/>
      <c r="M464" s="39"/>
      <c r="N464" s="39"/>
      <c r="O464" s="41"/>
      <c r="P464" s="51"/>
      <c r="Q464" s="39"/>
      <c r="R464" s="39"/>
      <c r="S464" s="39"/>
      <c r="T464" s="51"/>
      <c r="U464" s="39"/>
      <c r="V464" s="39"/>
      <c r="W464" s="41"/>
      <c r="X464" s="51"/>
      <c r="Y464" s="42"/>
      <c r="Z464" s="42"/>
      <c r="AA464" s="42"/>
      <c r="AB464" s="54"/>
      <c r="AC464" s="42"/>
      <c r="AD464" s="41"/>
      <c r="AE464" s="40"/>
      <c r="AF464" s="51"/>
    </row>
    <row r="465" spans="1:32" x14ac:dyDescent="0.2">
      <c r="A465" s="43"/>
      <c r="B465" s="39"/>
      <c r="C465" s="62"/>
      <c r="D465" s="39"/>
      <c r="E465" s="39"/>
      <c r="F465" s="42"/>
      <c r="G465" s="41"/>
      <c r="H465" s="51"/>
      <c r="I465" s="42"/>
      <c r="J465" s="39"/>
      <c r="K465" s="41"/>
      <c r="L465" s="51"/>
      <c r="M465" s="39"/>
      <c r="N465" s="39"/>
      <c r="O465" s="41"/>
      <c r="P465" s="51"/>
      <c r="Q465" s="39"/>
      <c r="R465" s="39"/>
      <c r="S465" s="39"/>
      <c r="T465" s="51"/>
      <c r="U465" s="39"/>
      <c r="V465" s="39"/>
      <c r="W465" s="41"/>
      <c r="X465" s="51"/>
      <c r="Y465" s="42"/>
      <c r="Z465" s="42"/>
      <c r="AA465" s="42"/>
      <c r="AB465" s="54"/>
      <c r="AC465" s="42"/>
      <c r="AD465" s="41"/>
      <c r="AE465" s="40"/>
      <c r="AF465" s="51"/>
    </row>
    <row r="466" spans="1:32" x14ac:dyDescent="0.2">
      <c r="A466" s="43"/>
      <c r="B466" s="39"/>
      <c r="C466" s="62"/>
      <c r="D466" s="39"/>
      <c r="E466" s="39"/>
      <c r="F466" s="42"/>
      <c r="G466" s="41"/>
      <c r="H466" s="51"/>
      <c r="I466" s="42"/>
      <c r="J466" s="39"/>
      <c r="K466" s="41"/>
      <c r="L466" s="51"/>
      <c r="M466" s="39"/>
      <c r="N466" s="39"/>
      <c r="O466" s="41"/>
      <c r="P466" s="51"/>
      <c r="Q466" s="39"/>
      <c r="R466" s="39"/>
      <c r="S466" s="39"/>
      <c r="T466" s="51"/>
      <c r="U466" s="39"/>
      <c r="V466" s="39"/>
      <c r="W466" s="41"/>
      <c r="X466" s="51"/>
      <c r="Y466" s="42"/>
      <c r="Z466" s="42"/>
      <c r="AA466" s="42"/>
      <c r="AB466" s="54"/>
      <c r="AC466" s="42"/>
      <c r="AD466" s="41"/>
      <c r="AE466" s="40"/>
      <c r="AF466" s="51"/>
    </row>
    <row r="467" spans="1:32" x14ac:dyDescent="0.2">
      <c r="A467" s="43"/>
      <c r="B467" s="39"/>
      <c r="C467" s="62"/>
      <c r="D467" s="39"/>
      <c r="E467" s="39"/>
      <c r="F467" s="42"/>
      <c r="G467" s="41"/>
      <c r="H467" s="51"/>
      <c r="I467" s="42"/>
      <c r="J467" s="39"/>
      <c r="K467" s="41"/>
      <c r="L467" s="51"/>
      <c r="M467" s="39"/>
      <c r="N467" s="39"/>
      <c r="O467" s="41"/>
      <c r="P467" s="51"/>
      <c r="Q467" s="39"/>
      <c r="R467" s="39"/>
      <c r="S467" s="39"/>
      <c r="T467" s="51"/>
      <c r="U467" s="39"/>
      <c r="V467" s="39"/>
      <c r="W467" s="41"/>
      <c r="X467" s="51"/>
      <c r="Y467" s="42"/>
      <c r="Z467" s="42"/>
      <c r="AA467" s="42"/>
      <c r="AB467" s="54"/>
      <c r="AC467" s="42"/>
      <c r="AD467" s="41"/>
      <c r="AE467" s="40"/>
      <c r="AF467" s="51"/>
    </row>
    <row r="468" spans="1:32" x14ac:dyDescent="0.2">
      <c r="A468" s="43"/>
      <c r="B468" s="39"/>
      <c r="C468" s="62"/>
      <c r="D468" s="39"/>
      <c r="E468" s="39"/>
      <c r="F468" s="42"/>
      <c r="G468" s="41"/>
      <c r="H468" s="51"/>
      <c r="I468" s="42"/>
      <c r="J468" s="39"/>
      <c r="K468" s="41"/>
      <c r="L468" s="51"/>
      <c r="M468" s="39"/>
      <c r="N468" s="39"/>
      <c r="O468" s="41"/>
      <c r="P468" s="51"/>
      <c r="Q468" s="39"/>
      <c r="R468" s="39"/>
      <c r="S468" s="39"/>
      <c r="T468" s="51"/>
      <c r="U468" s="39"/>
      <c r="V468" s="39"/>
      <c r="W468" s="41"/>
      <c r="X468" s="51"/>
      <c r="Y468" s="42"/>
      <c r="Z468" s="42"/>
      <c r="AA468" s="42"/>
      <c r="AB468" s="54"/>
      <c r="AC468" s="42"/>
      <c r="AD468" s="41"/>
      <c r="AE468" s="40"/>
      <c r="AF468" s="51"/>
    </row>
    <row r="469" spans="1:32" x14ac:dyDescent="0.2">
      <c r="A469" s="43"/>
      <c r="B469" s="39"/>
      <c r="C469" s="62"/>
      <c r="D469" s="39"/>
      <c r="E469" s="39"/>
      <c r="F469" s="42"/>
      <c r="G469" s="41"/>
      <c r="H469" s="51"/>
      <c r="I469" s="42"/>
      <c r="J469" s="39"/>
      <c r="K469" s="41"/>
      <c r="L469" s="51"/>
      <c r="M469" s="39"/>
      <c r="N469" s="39"/>
      <c r="O469" s="41"/>
      <c r="P469" s="51"/>
      <c r="Q469" s="39"/>
      <c r="R469" s="39"/>
      <c r="S469" s="39"/>
      <c r="T469" s="51"/>
      <c r="U469" s="39"/>
      <c r="V469" s="39"/>
      <c r="W469" s="41"/>
      <c r="X469" s="51"/>
      <c r="Y469" s="42"/>
      <c r="Z469" s="42"/>
      <c r="AA469" s="42"/>
      <c r="AB469" s="54"/>
      <c r="AC469" s="42"/>
      <c r="AD469" s="41"/>
      <c r="AE469" s="40"/>
      <c r="AF469" s="51"/>
    </row>
    <row r="470" spans="1:32" x14ac:dyDescent="0.2">
      <c r="A470" s="43"/>
      <c r="B470" s="39"/>
      <c r="C470" s="62"/>
      <c r="D470" s="39"/>
      <c r="E470" s="39"/>
      <c r="F470" s="42"/>
      <c r="G470" s="41"/>
      <c r="H470" s="51"/>
      <c r="I470" s="42"/>
      <c r="J470" s="39"/>
      <c r="K470" s="41"/>
      <c r="L470" s="51"/>
      <c r="M470" s="39"/>
      <c r="N470" s="39"/>
      <c r="O470" s="41"/>
      <c r="P470" s="51"/>
      <c r="Q470" s="39"/>
      <c r="R470" s="39"/>
      <c r="S470" s="39"/>
      <c r="T470" s="51"/>
      <c r="U470" s="39"/>
      <c r="V470" s="39"/>
      <c r="W470" s="41"/>
      <c r="X470" s="51"/>
      <c r="Y470" s="42"/>
      <c r="Z470" s="42"/>
      <c r="AA470" s="42"/>
      <c r="AB470" s="54"/>
      <c r="AC470" s="42"/>
      <c r="AD470" s="41"/>
      <c r="AE470" s="40"/>
      <c r="AF470" s="51"/>
    </row>
    <row r="471" spans="1:32" x14ac:dyDescent="0.2">
      <c r="A471" s="43"/>
      <c r="B471" s="39"/>
      <c r="C471" s="62"/>
      <c r="D471" s="39"/>
      <c r="E471" s="39"/>
      <c r="F471" s="42"/>
      <c r="G471" s="41"/>
      <c r="H471" s="51"/>
      <c r="I471" s="42"/>
      <c r="J471" s="39"/>
      <c r="K471" s="41"/>
      <c r="L471" s="51"/>
      <c r="M471" s="39"/>
      <c r="N471" s="39"/>
      <c r="O471" s="41"/>
      <c r="P471" s="51"/>
      <c r="Q471" s="39"/>
      <c r="R471" s="39"/>
      <c r="S471" s="39"/>
      <c r="T471" s="51"/>
      <c r="U471" s="39"/>
      <c r="V471" s="39"/>
      <c r="W471" s="41"/>
      <c r="X471" s="51"/>
      <c r="Y471" s="42"/>
      <c r="Z471" s="42"/>
      <c r="AA471" s="42"/>
      <c r="AB471" s="54"/>
      <c r="AC471" s="42"/>
      <c r="AD471" s="41"/>
      <c r="AE471" s="40"/>
      <c r="AF471" s="51"/>
    </row>
    <row r="472" spans="1:32" x14ac:dyDescent="0.2">
      <c r="A472" s="43"/>
      <c r="B472" s="39"/>
      <c r="C472" s="62"/>
      <c r="D472" s="39"/>
      <c r="E472" s="39"/>
      <c r="F472" s="42"/>
      <c r="G472" s="41"/>
      <c r="H472" s="51"/>
      <c r="I472" s="42"/>
      <c r="J472" s="39"/>
      <c r="K472" s="41"/>
      <c r="L472" s="51"/>
      <c r="M472" s="39"/>
      <c r="N472" s="39"/>
      <c r="O472" s="41"/>
      <c r="P472" s="51"/>
      <c r="Q472" s="39"/>
      <c r="R472" s="39"/>
      <c r="S472" s="39"/>
      <c r="T472" s="51"/>
      <c r="U472" s="39"/>
      <c r="V472" s="39"/>
      <c r="W472" s="41"/>
      <c r="X472" s="51"/>
      <c r="Y472" s="42"/>
      <c r="Z472" s="42"/>
      <c r="AA472" s="42"/>
      <c r="AB472" s="54"/>
      <c r="AC472" s="42"/>
      <c r="AD472" s="41"/>
      <c r="AE472" s="40"/>
      <c r="AF472" s="51"/>
    </row>
    <row r="473" spans="1:32" x14ac:dyDescent="0.2">
      <c r="A473" s="43"/>
      <c r="B473" s="39"/>
      <c r="C473" s="62"/>
      <c r="D473" s="39"/>
      <c r="E473" s="39"/>
      <c r="F473" s="42"/>
      <c r="G473" s="41"/>
      <c r="H473" s="51"/>
      <c r="I473" s="42"/>
      <c r="J473" s="39"/>
      <c r="K473" s="41"/>
      <c r="L473" s="51"/>
      <c r="M473" s="39"/>
      <c r="N473" s="39"/>
      <c r="O473" s="41"/>
      <c r="P473" s="51"/>
      <c r="Q473" s="39"/>
      <c r="R473" s="39"/>
      <c r="S473" s="39"/>
      <c r="T473" s="51"/>
      <c r="U473" s="39"/>
      <c r="V473" s="39"/>
      <c r="W473" s="41"/>
      <c r="X473" s="51"/>
      <c r="Y473" s="42"/>
      <c r="Z473" s="42"/>
      <c r="AA473" s="42"/>
      <c r="AB473" s="54"/>
      <c r="AC473" s="42"/>
      <c r="AD473" s="41"/>
      <c r="AE473" s="40"/>
      <c r="AF473" s="51"/>
    </row>
    <row r="474" spans="1:32" x14ac:dyDescent="0.2">
      <c r="A474" s="43"/>
      <c r="B474" s="39"/>
      <c r="C474" s="62"/>
      <c r="D474" s="39"/>
      <c r="E474" s="39"/>
      <c r="F474" s="42"/>
      <c r="G474" s="41"/>
      <c r="H474" s="51"/>
      <c r="I474" s="42"/>
      <c r="J474" s="39"/>
      <c r="K474" s="41"/>
      <c r="L474" s="51"/>
      <c r="M474" s="39"/>
      <c r="N474" s="39"/>
      <c r="O474" s="41"/>
      <c r="P474" s="51"/>
      <c r="Q474" s="39"/>
      <c r="R474" s="39"/>
      <c r="S474" s="39"/>
      <c r="T474" s="51"/>
      <c r="U474" s="39"/>
      <c r="V474" s="39"/>
      <c r="W474" s="41"/>
      <c r="X474" s="51"/>
      <c r="Y474" s="42"/>
      <c r="Z474" s="42"/>
      <c r="AA474" s="42"/>
      <c r="AB474" s="54"/>
      <c r="AC474" s="42"/>
      <c r="AD474" s="41"/>
      <c r="AE474" s="40"/>
      <c r="AF474" s="51"/>
    </row>
    <row r="475" spans="1:32" x14ac:dyDescent="0.2">
      <c r="A475" s="43"/>
      <c r="B475" s="39"/>
      <c r="C475" s="62"/>
      <c r="D475" s="39"/>
      <c r="E475" s="39"/>
      <c r="F475" s="42"/>
      <c r="G475" s="41"/>
      <c r="H475" s="51"/>
      <c r="I475" s="42"/>
      <c r="J475" s="39"/>
      <c r="K475" s="41"/>
      <c r="L475" s="51"/>
      <c r="M475" s="39"/>
      <c r="N475" s="39"/>
      <c r="O475" s="41"/>
      <c r="P475" s="51"/>
      <c r="Q475" s="39"/>
      <c r="R475" s="39"/>
      <c r="S475" s="39"/>
      <c r="T475" s="51"/>
      <c r="U475" s="39"/>
      <c r="V475" s="39"/>
      <c r="W475" s="41"/>
      <c r="X475" s="51"/>
      <c r="Y475" s="42"/>
      <c r="Z475" s="42"/>
      <c r="AA475" s="42"/>
      <c r="AB475" s="54"/>
      <c r="AC475" s="42"/>
      <c r="AD475" s="41"/>
      <c r="AE475" s="40"/>
      <c r="AF475" s="51"/>
    </row>
    <row r="476" spans="1:32" x14ac:dyDescent="0.2">
      <c r="A476" s="43"/>
      <c r="B476" s="39"/>
      <c r="C476" s="62"/>
      <c r="D476" s="39"/>
      <c r="E476" s="39"/>
      <c r="F476" s="42"/>
      <c r="G476" s="41"/>
      <c r="H476" s="51"/>
      <c r="I476" s="42"/>
      <c r="J476" s="39"/>
      <c r="K476" s="41"/>
      <c r="L476" s="51"/>
      <c r="M476" s="39"/>
      <c r="N476" s="39"/>
      <c r="O476" s="41"/>
      <c r="P476" s="51"/>
      <c r="Q476" s="39"/>
      <c r="R476" s="39"/>
      <c r="S476" s="39"/>
      <c r="T476" s="51"/>
      <c r="U476" s="39"/>
      <c r="V476" s="39"/>
      <c r="W476" s="41"/>
      <c r="X476" s="51"/>
      <c r="Y476" s="42"/>
      <c r="Z476" s="42"/>
      <c r="AA476" s="42"/>
      <c r="AB476" s="54"/>
      <c r="AC476" s="42"/>
      <c r="AD476" s="41"/>
      <c r="AE476" s="40"/>
      <c r="AF476" s="51"/>
    </row>
    <row r="477" spans="1:32" x14ac:dyDescent="0.2">
      <c r="A477" s="43"/>
      <c r="B477" s="39"/>
      <c r="C477" s="62"/>
      <c r="D477" s="39"/>
      <c r="E477" s="39"/>
      <c r="F477" s="42"/>
      <c r="G477" s="41"/>
      <c r="H477" s="51"/>
      <c r="I477" s="42"/>
      <c r="J477" s="39"/>
      <c r="K477" s="41"/>
      <c r="L477" s="51"/>
      <c r="M477" s="39"/>
      <c r="N477" s="39"/>
      <c r="O477" s="41"/>
      <c r="P477" s="51"/>
      <c r="Q477" s="39"/>
      <c r="R477" s="39"/>
      <c r="S477" s="39"/>
      <c r="T477" s="51"/>
      <c r="U477" s="39"/>
      <c r="V477" s="39"/>
      <c r="W477" s="41"/>
      <c r="X477" s="51"/>
      <c r="Y477" s="42"/>
      <c r="Z477" s="42"/>
      <c r="AA477" s="42"/>
      <c r="AB477" s="54"/>
      <c r="AC477" s="42"/>
      <c r="AD477" s="41"/>
      <c r="AE477" s="40"/>
      <c r="AF477" s="51"/>
    </row>
    <row r="478" spans="1:32" x14ac:dyDescent="0.2">
      <c r="A478" s="43"/>
      <c r="B478" s="39"/>
      <c r="C478" s="62"/>
      <c r="D478" s="39"/>
      <c r="E478" s="39"/>
      <c r="F478" s="42"/>
      <c r="G478" s="41"/>
      <c r="H478" s="51"/>
      <c r="I478" s="42"/>
      <c r="J478" s="39"/>
      <c r="K478" s="41"/>
      <c r="L478" s="51"/>
      <c r="M478" s="39"/>
      <c r="N478" s="39"/>
      <c r="O478" s="41"/>
      <c r="P478" s="51"/>
      <c r="Q478" s="39"/>
      <c r="R478" s="39"/>
      <c r="S478" s="39"/>
      <c r="T478" s="51"/>
      <c r="U478" s="39"/>
      <c r="V478" s="39"/>
      <c r="W478" s="41"/>
      <c r="X478" s="51"/>
      <c r="Y478" s="42"/>
      <c r="Z478" s="42"/>
      <c r="AA478" s="42"/>
      <c r="AB478" s="54"/>
      <c r="AC478" s="42"/>
      <c r="AD478" s="41"/>
      <c r="AE478" s="40"/>
      <c r="AF478" s="51"/>
    </row>
    <row r="479" spans="1:32" x14ac:dyDescent="0.2">
      <c r="A479" s="43"/>
      <c r="B479" s="39"/>
      <c r="C479" s="62"/>
      <c r="D479" s="39"/>
      <c r="E479" s="39"/>
      <c r="F479" s="42"/>
      <c r="G479" s="41"/>
      <c r="H479" s="51"/>
      <c r="I479" s="42"/>
      <c r="J479" s="39"/>
      <c r="K479" s="41"/>
      <c r="L479" s="51"/>
      <c r="M479" s="39"/>
      <c r="N479" s="39"/>
      <c r="O479" s="41"/>
      <c r="P479" s="51"/>
      <c r="Q479" s="39"/>
      <c r="R479" s="39"/>
      <c r="S479" s="39"/>
      <c r="T479" s="51"/>
      <c r="U479" s="39"/>
      <c r="V479" s="39"/>
      <c r="W479" s="41"/>
      <c r="X479" s="51"/>
      <c r="Y479" s="42"/>
      <c r="Z479" s="42"/>
      <c r="AA479" s="42"/>
      <c r="AB479" s="54"/>
      <c r="AC479" s="42"/>
      <c r="AD479" s="41"/>
      <c r="AE479" s="40"/>
      <c r="AF479" s="51"/>
    </row>
    <row r="480" spans="1:32" x14ac:dyDescent="0.2">
      <c r="A480" s="43"/>
      <c r="B480" s="39"/>
      <c r="C480" s="62"/>
      <c r="D480" s="39"/>
      <c r="E480" s="39"/>
      <c r="F480" s="42"/>
      <c r="G480" s="41"/>
      <c r="H480" s="51"/>
      <c r="I480" s="42"/>
      <c r="J480" s="39"/>
      <c r="K480" s="41"/>
      <c r="L480" s="51"/>
      <c r="M480" s="39"/>
      <c r="N480" s="39"/>
      <c r="O480" s="41"/>
      <c r="P480" s="51"/>
      <c r="Q480" s="39"/>
      <c r="R480" s="39"/>
      <c r="S480" s="39"/>
      <c r="T480" s="51"/>
      <c r="U480" s="39"/>
      <c r="V480" s="39"/>
      <c r="W480" s="41"/>
      <c r="X480" s="51"/>
      <c r="Y480" s="42"/>
      <c r="Z480" s="42"/>
      <c r="AA480" s="42"/>
      <c r="AB480" s="54"/>
      <c r="AC480" s="42"/>
      <c r="AD480" s="41"/>
      <c r="AE480" s="40"/>
      <c r="AF480" s="51"/>
    </row>
    <row r="481" spans="1:32" x14ac:dyDescent="0.2">
      <c r="A481" s="43"/>
      <c r="B481" s="39"/>
      <c r="C481" s="62"/>
      <c r="D481" s="39"/>
      <c r="E481" s="39"/>
      <c r="F481" s="42"/>
      <c r="G481" s="41"/>
      <c r="H481" s="51"/>
      <c r="I481" s="42"/>
      <c r="J481" s="39"/>
      <c r="K481" s="41"/>
      <c r="L481" s="51"/>
      <c r="M481" s="39"/>
      <c r="N481" s="39"/>
      <c r="O481" s="41"/>
      <c r="P481" s="51"/>
      <c r="Q481" s="39"/>
      <c r="R481" s="39"/>
      <c r="S481" s="39"/>
      <c r="T481" s="51"/>
      <c r="U481" s="39"/>
      <c r="V481" s="39"/>
      <c r="W481" s="41"/>
      <c r="X481" s="51"/>
      <c r="Y481" s="42"/>
      <c r="Z481" s="42"/>
      <c r="AA481" s="42"/>
      <c r="AB481" s="54"/>
      <c r="AC481" s="42"/>
      <c r="AD481" s="41"/>
      <c r="AE481" s="40"/>
      <c r="AF481" s="51"/>
    </row>
    <row r="482" spans="1:32" x14ac:dyDescent="0.2">
      <c r="A482" s="43"/>
      <c r="B482" s="39"/>
      <c r="C482" s="62"/>
      <c r="D482" s="39"/>
      <c r="E482" s="39"/>
      <c r="F482" s="42"/>
      <c r="G482" s="41"/>
      <c r="H482" s="51"/>
      <c r="I482" s="42"/>
      <c r="J482" s="39"/>
      <c r="K482" s="41"/>
      <c r="L482" s="51"/>
      <c r="M482" s="39"/>
      <c r="N482" s="39"/>
      <c r="O482" s="41"/>
      <c r="P482" s="51"/>
      <c r="Q482" s="39"/>
      <c r="R482" s="39"/>
      <c r="S482" s="39"/>
      <c r="T482" s="51"/>
      <c r="U482" s="39"/>
      <c r="V482" s="39"/>
      <c r="W482" s="41"/>
      <c r="X482" s="51"/>
      <c r="Y482" s="42"/>
      <c r="Z482" s="42"/>
      <c r="AA482" s="42"/>
      <c r="AB482" s="54"/>
      <c r="AC482" s="42"/>
      <c r="AD482" s="41"/>
      <c r="AE482" s="40"/>
      <c r="AF482" s="51"/>
    </row>
    <row r="483" spans="1:32" x14ac:dyDescent="0.2">
      <c r="A483" s="43"/>
      <c r="B483" s="39"/>
      <c r="C483" s="62"/>
      <c r="D483" s="39"/>
      <c r="E483" s="39"/>
      <c r="F483" s="42"/>
      <c r="G483" s="41"/>
      <c r="H483" s="51"/>
      <c r="I483" s="42"/>
      <c r="J483" s="39"/>
      <c r="K483" s="41"/>
      <c r="L483" s="51"/>
      <c r="M483" s="39"/>
      <c r="N483" s="39"/>
      <c r="O483" s="41"/>
      <c r="P483" s="51"/>
      <c r="Q483" s="39"/>
      <c r="R483" s="39"/>
      <c r="S483" s="39"/>
      <c r="T483" s="51"/>
      <c r="U483" s="39"/>
      <c r="V483" s="39"/>
      <c r="W483" s="41"/>
      <c r="X483" s="51"/>
      <c r="Y483" s="42"/>
      <c r="Z483" s="42"/>
      <c r="AA483" s="42"/>
      <c r="AB483" s="54"/>
      <c r="AC483" s="42"/>
      <c r="AD483" s="41"/>
      <c r="AE483" s="40"/>
      <c r="AF483" s="51"/>
    </row>
    <row r="484" spans="1:32" x14ac:dyDescent="0.2">
      <c r="A484" s="43"/>
      <c r="B484" s="39"/>
      <c r="C484" s="62"/>
      <c r="D484" s="39"/>
      <c r="E484" s="39"/>
      <c r="F484" s="42"/>
      <c r="G484" s="41"/>
      <c r="H484" s="51"/>
      <c r="I484" s="42"/>
      <c r="J484" s="39"/>
      <c r="K484" s="41"/>
      <c r="L484" s="51"/>
      <c r="M484" s="39"/>
      <c r="N484" s="39"/>
      <c r="O484" s="41"/>
      <c r="P484" s="51"/>
      <c r="Q484" s="39"/>
      <c r="R484" s="39"/>
      <c r="S484" s="39"/>
      <c r="T484" s="51"/>
      <c r="U484" s="39"/>
      <c r="V484" s="39"/>
      <c r="W484" s="41"/>
      <c r="X484" s="51"/>
      <c r="Y484" s="42"/>
      <c r="Z484" s="42"/>
      <c r="AA484" s="42"/>
      <c r="AB484" s="54"/>
      <c r="AC484" s="42"/>
      <c r="AD484" s="41"/>
      <c r="AE484" s="40"/>
      <c r="AF484" s="51"/>
    </row>
    <row r="485" spans="1:32" x14ac:dyDescent="0.2">
      <c r="A485" s="43"/>
      <c r="B485" s="39"/>
      <c r="C485" s="62"/>
      <c r="D485" s="39"/>
      <c r="E485" s="39"/>
      <c r="F485" s="42"/>
      <c r="G485" s="41"/>
      <c r="H485" s="51"/>
      <c r="I485" s="42"/>
      <c r="J485" s="39"/>
      <c r="K485" s="41"/>
      <c r="L485" s="51"/>
      <c r="M485" s="39"/>
      <c r="N485" s="39"/>
      <c r="O485" s="41"/>
      <c r="P485" s="51"/>
      <c r="Q485" s="39"/>
      <c r="R485" s="39"/>
      <c r="S485" s="39"/>
      <c r="T485" s="51"/>
      <c r="U485" s="39"/>
      <c r="V485" s="39"/>
      <c r="W485" s="41"/>
      <c r="X485" s="51"/>
      <c r="Y485" s="42"/>
      <c r="Z485" s="42"/>
      <c r="AA485" s="42"/>
      <c r="AB485" s="54"/>
      <c r="AC485" s="42"/>
      <c r="AD485" s="41"/>
      <c r="AE485" s="40"/>
      <c r="AF485" s="51"/>
    </row>
    <row r="486" spans="1:32" x14ac:dyDescent="0.2">
      <c r="A486" s="43"/>
      <c r="B486" s="39"/>
      <c r="C486" s="62"/>
      <c r="D486" s="39"/>
      <c r="E486" s="39"/>
      <c r="F486" s="42"/>
      <c r="G486" s="41"/>
      <c r="H486" s="51"/>
      <c r="I486" s="42"/>
      <c r="J486" s="39"/>
      <c r="K486" s="41"/>
      <c r="L486" s="51"/>
      <c r="M486" s="39"/>
      <c r="N486" s="39"/>
      <c r="O486" s="41"/>
      <c r="P486" s="51"/>
      <c r="Q486" s="39"/>
      <c r="R486" s="39"/>
      <c r="S486" s="39"/>
      <c r="T486" s="51"/>
      <c r="U486" s="39"/>
      <c r="V486" s="39"/>
      <c r="W486" s="41"/>
      <c r="X486" s="51"/>
      <c r="Y486" s="42"/>
      <c r="Z486" s="42"/>
      <c r="AA486" s="42"/>
      <c r="AB486" s="54"/>
      <c r="AC486" s="42"/>
      <c r="AD486" s="41"/>
      <c r="AE486" s="40"/>
      <c r="AF486" s="51"/>
    </row>
    <row r="487" spans="1:32" x14ac:dyDescent="0.2">
      <c r="A487" s="43"/>
      <c r="B487" s="39"/>
      <c r="C487" s="62"/>
      <c r="D487" s="39"/>
      <c r="E487" s="39"/>
      <c r="F487" s="42"/>
      <c r="G487" s="41"/>
      <c r="H487" s="51"/>
      <c r="I487" s="42"/>
      <c r="J487" s="39"/>
      <c r="K487" s="41"/>
      <c r="L487" s="51"/>
      <c r="M487" s="39"/>
      <c r="N487" s="39"/>
      <c r="O487" s="41"/>
      <c r="P487" s="51"/>
      <c r="Q487" s="39"/>
      <c r="R487" s="39"/>
      <c r="S487" s="39"/>
      <c r="T487" s="51"/>
      <c r="U487" s="39"/>
      <c r="V487" s="39"/>
      <c r="W487" s="41"/>
      <c r="X487" s="51"/>
      <c r="Y487" s="42"/>
      <c r="Z487" s="42"/>
      <c r="AA487" s="42"/>
      <c r="AB487" s="54"/>
      <c r="AC487" s="42"/>
      <c r="AD487" s="41"/>
      <c r="AE487" s="40"/>
      <c r="AF487" s="51"/>
    </row>
    <row r="488" spans="1:32" x14ac:dyDescent="0.2">
      <c r="A488" s="43"/>
      <c r="B488" s="39"/>
      <c r="C488" s="62"/>
      <c r="D488" s="39"/>
      <c r="E488" s="39"/>
      <c r="F488" s="42"/>
      <c r="G488" s="41"/>
      <c r="H488" s="51"/>
      <c r="I488" s="42"/>
      <c r="J488" s="39"/>
      <c r="K488" s="41"/>
      <c r="L488" s="51"/>
      <c r="M488" s="39"/>
      <c r="N488" s="39"/>
      <c r="O488" s="41"/>
      <c r="P488" s="51"/>
      <c r="Q488" s="39"/>
      <c r="R488" s="39"/>
      <c r="S488" s="39"/>
      <c r="T488" s="51"/>
      <c r="U488" s="39"/>
      <c r="V488" s="39"/>
      <c r="W488" s="41"/>
      <c r="X488" s="51"/>
      <c r="Y488" s="42"/>
      <c r="Z488" s="42"/>
      <c r="AA488" s="42"/>
      <c r="AB488" s="54"/>
      <c r="AC488" s="42"/>
      <c r="AD488" s="41"/>
      <c r="AE488" s="40"/>
      <c r="AF488" s="51"/>
    </row>
    <row r="489" spans="1:32" x14ac:dyDescent="0.2">
      <c r="A489" s="43"/>
      <c r="B489" s="39"/>
      <c r="C489" s="62"/>
      <c r="D489" s="39"/>
      <c r="E489" s="39"/>
      <c r="F489" s="42"/>
      <c r="G489" s="41"/>
      <c r="H489" s="51"/>
      <c r="I489" s="42"/>
      <c r="J489" s="39"/>
      <c r="K489" s="41"/>
      <c r="L489" s="51"/>
      <c r="M489" s="39"/>
      <c r="N489" s="39"/>
      <c r="O489" s="41"/>
      <c r="P489" s="51"/>
      <c r="Q489" s="39"/>
      <c r="R489" s="39"/>
      <c r="S489" s="39"/>
      <c r="T489" s="51"/>
      <c r="U489" s="39"/>
      <c r="V489" s="39"/>
      <c r="W489" s="41"/>
      <c r="X489" s="51"/>
      <c r="Y489" s="42"/>
      <c r="Z489" s="42"/>
      <c r="AA489" s="42"/>
      <c r="AB489" s="54"/>
      <c r="AC489" s="42"/>
      <c r="AD489" s="41"/>
      <c r="AE489" s="40"/>
      <c r="AF489" s="51"/>
    </row>
    <row r="490" spans="1:32" x14ac:dyDescent="0.2">
      <c r="A490" s="43"/>
      <c r="B490" s="39"/>
      <c r="C490" s="62"/>
      <c r="D490" s="39"/>
      <c r="E490" s="39"/>
      <c r="F490" s="42"/>
      <c r="G490" s="41"/>
      <c r="H490" s="51"/>
      <c r="I490" s="42"/>
      <c r="J490" s="39"/>
      <c r="K490" s="41"/>
      <c r="L490" s="51"/>
      <c r="M490" s="39"/>
      <c r="N490" s="39"/>
      <c r="O490" s="41"/>
      <c r="P490" s="51"/>
      <c r="Q490" s="39"/>
      <c r="R490" s="39"/>
      <c r="S490" s="39"/>
      <c r="T490" s="51"/>
      <c r="U490" s="39"/>
      <c r="V490" s="39"/>
      <c r="W490" s="41"/>
      <c r="X490" s="51"/>
      <c r="Y490" s="42"/>
      <c r="Z490" s="42"/>
      <c r="AA490" s="42"/>
      <c r="AB490" s="54"/>
      <c r="AC490" s="42"/>
      <c r="AD490" s="41"/>
      <c r="AE490" s="40"/>
      <c r="AF490" s="51"/>
    </row>
    <row r="491" spans="1:32" x14ac:dyDescent="0.2">
      <c r="A491" s="43"/>
      <c r="B491" s="39"/>
      <c r="C491" s="62"/>
      <c r="D491" s="39"/>
      <c r="E491" s="39"/>
      <c r="F491" s="42"/>
      <c r="G491" s="41"/>
      <c r="H491" s="51"/>
      <c r="I491" s="42"/>
      <c r="J491" s="39"/>
      <c r="K491" s="41"/>
      <c r="L491" s="51"/>
      <c r="M491" s="39"/>
      <c r="N491" s="39"/>
      <c r="O491" s="41"/>
      <c r="P491" s="51"/>
      <c r="Q491" s="39"/>
      <c r="R491" s="39"/>
      <c r="S491" s="39"/>
      <c r="T491" s="51"/>
      <c r="U491" s="39"/>
      <c r="V491" s="39"/>
      <c r="W491" s="41"/>
      <c r="X491" s="51"/>
      <c r="Y491" s="42"/>
      <c r="Z491" s="42"/>
      <c r="AA491" s="42"/>
      <c r="AB491" s="54"/>
      <c r="AC491" s="42"/>
      <c r="AD491" s="41"/>
      <c r="AE491" s="40"/>
      <c r="AF491" s="51"/>
    </row>
    <row r="492" spans="1:32" x14ac:dyDescent="0.2">
      <c r="A492" s="43"/>
      <c r="B492" s="39"/>
      <c r="C492" s="62"/>
      <c r="D492" s="39"/>
      <c r="E492" s="39"/>
      <c r="F492" s="42"/>
      <c r="G492" s="41"/>
      <c r="H492" s="51"/>
      <c r="I492" s="42"/>
      <c r="J492" s="39"/>
      <c r="K492" s="41"/>
      <c r="L492" s="51"/>
      <c r="M492" s="39"/>
      <c r="N492" s="39"/>
      <c r="O492" s="41"/>
      <c r="P492" s="51"/>
      <c r="Q492" s="39"/>
      <c r="R492" s="39"/>
      <c r="S492" s="39"/>
      <c r="T492" s="51"/>
      <c r="U492" s="39"/>
      <c r="V492" s="39"/>
      <c r="W492" s="41"/>
      <c r="X492" s="51"/>
      <c r="Y492" s="42"/>
      <c r="Z492" s="42"/>
      <c r="AA492" s="42"/>
      <c r="AB492" s="54"/>
      <c r="AC492" s="42"/>
      <c r="AD492" s="41"/>
      <c r="AE492" s="40"/>
      <c r="AF492" s="51"/>
    </row>
    <row r="493" spans="1:32" x14ac:dyDescent="0.2">
      <c r="A493" s="43"/>
      <c r="B493" s="39"/>
      <c r="C493" s="62"/>
      <c r="D493" s="39"/>
      <c r="E493" s="39"/>
      <c r="F493" s="42"/>
      <c r="G493" s="41"/>
      <c r="H493" s="51"/>
      <c r="I493" s="42"/>
      <c r="J493" s="39"/>
      <c r="K493" s="41"/>
      <c r="L493" s="51"/>
      <c r="M493" s="39"/>
      <c r="N493" s="39"/>
      <c r="O493" s="41"/>
      <c r="P493" s="51"/>
      <c r="Q493" s="39"/>
      <c r="R493" s="39"/>
      <c r="S493" s="39"/>
      <c r="T493" s="51"/>
      <c r="U493" s="39"/>
      <c r="V493" s="39"/>
      <c r="W493" s="41"/>
      <c r="X493" s="51"/>
      <c r="Y493" s="42"/>
      <c r="Z493" s="42"/>
      <c r="AA493" s="42"/>
      <c r="AB493" s="54"/>
      <c r="AC493" s="42"/>
      <c r="AD493" s="41"/>
      <c r="AE493" s="40"/>
      <c r="AF493" s="51"/>
    </row>
    <row r="494" spans="1:32" x14ac:dyDescent="0.2">
      <c r="A494" s="43"/>
      <c r="B494" s="39"/>
      <c r="C494" s="62"/>
      <c r="D494" s="39"/>
      <c r="E494" s="39"/>
      <c r="F494" s="42"/>
      <c r="G494" s="41"/>
      <c r="H494" s="51"/>
      <c r="I494" s="42"/>
      <c r="J494" s="39"/>
      <c r="K494" s="41"/>
      <c r="L494" s="51"/>
      <c r="M494" s="39"/>
      <c r="N494" s="39"/>
      <c r="O494" s="41"/>
      <c r="P494" s="51"/>
      <c r="Q494" s="39"/>
      <c r="R494" s="39"/>
      <c r="S494" s="39"/>
      <c r="T494" s="51"/>
      <c r="U494" s="39"/>
      <c r="V494" s="39"/>
      <c r="W494" s="41"/>
      <c r="X494" s="51"/>
      <c r="Y494" s="42"/>
      <c r="Z494" s="42"/>
      <c r="AA494" s="42"/>
      <c r="AB494" s="54"/>
      <c r="AC494" s="42"/>
      <c r="AD494" s="41"/>
      <c r="AE494" s="40"/>
      <c r="AF494" s="51"/>
    </row>
    <row r="495" spans="1:32" x14ac:dyDescent="0.2">
      <c r="A495" s="43"/>
      <c r="B495" s="39"/>
      <c r="C495" s="62"/>
      <c r="D495" s="39"/>
      <c r="E495" s="39"/>
      <c r="F495" s="42"/>
      <c r="G495" s="41"/>
      <c r="H495" s="51"/>
      <c r="I495" s="42"/>
      <c r="J495" s="39"/>
      <c r="K495" s="41"/>
      <c r="L495" s="51"/>
      <c r="M495" s="39"/>
      <c r="N495" s="39"/>
      <c r="O495" s="41"/>
      <c r="P495" s="51"/>
      <c r="Q495" s="39"/>
      <c r="R495" s="39"/>
      <c r="S495" s="39"/>
      <c r="T495" s="51"/>
      <c r="U495" s="39"/>
      <c r="V495" s="39"/>
      <c r="W495" s="41"/>
      <c r="X495" s="51"/>
      <c r="Y495" s="42"/>
      <c r="Z495" s="42"/>
      <c r="AA495" s="42"/>
      <c r="AB495" s="54"/>
      <c r="AC495" s="42"/>
      <c r="AD495" s="41"/>
      <c r="AE495" s="40"/>
      <c r="AF495" s="51"/>
    </row>
    <row r="496" spans="1:32" x14ac:dyDescent="0.2">
      <c r="A496" s="43"/>
      <c r="B496" s="39"/>
      <c r="C496" s="62"/>
      <c r="D496" s="39"/>
      <c r="E496" s="39"/>
      <c r="F496" s="42"/>
      <c r="G496" s="41"/>
      <c r="H496" s="51"/>
      <c r="I496" s="42"/>
      <c r="J496" s="39"/>
      <c r="K496" s="41"/>
      <c r="L496" s="51"/>
      <c r="M496" s="39"/>
      <c r="N496" s="39"/>
      <c r="O496" s="41"/>
      <c r="P496" s="51"/>
      <c r="Q496" s="39"/>
      <c r="R496" s="39"/>
      <c r="S496" s="39"/>
      <c r="T496" s="51"/>
      <c r="U496" s="39"/>
      <c r="V496" s="39"/>
      <c r="W496" s="41"/>
      <c r="X496" s="51"/>
      <c r="Y496" s="42"/>
      <c r="Z496" s="42"/>
      <c r="AA496" s="42"/>
      <c r="AB496" s="54"/>
      <c r="AC496" s="42"/>
      <c r="AD496" s="41"/>
      <c r="AE496" s="40"/>
      <c r="AF496" s="51"/>
    </row>
    <row r="497" spans="1:32" x14ac:dyDescent="0.2">
      <c r="A497" s="43"/>
      <c r="B497" s="39"/>
      <c r="C497" s="62"/>
      <c r="D497" s="39"/>
      <c r="E497" s="39"/>
      <c r="F497" s="42"/>
      <c r="G497" s="41"/>
      <c r="H497" s="51"/>
      <c r="I497" s="42"/>
      <c r="J497" s="39"/>
      <c r="K497" s="41"/>
      <c r="L497" s="51"/>
      <c r="M497" s="39"/>
      <c r="N497" s="39"/>
      <c r="O497" s="41"/>
      <c r="P497" s="51"/>
      <c r="Q497" s="39"/>
      <c r="R497" s="39"/>
      <c r="S497" s="39"/>
      <c r="T497" s="51"/>
      <c r="U497" s="39"/>
      <c r="V497" s="39"/>
      <c r="W497" s="41"/>
      <c r="X497" s="51"/>
      <c r="Y497" s="42"/>
      <c r="Z497" s="42"/>
      <c r="AA497" s="42"/>
      <c r="AB497" s="54"/>
      <c r="AC497" s="42"/>
      <c r="AD497" s="41"/>
      <c r="AE497" s="40"/>
      <c r="AF497" s="51"/>
    </row>
    <row r="498" spans="1:32" x14ac:dyDescent="0.2">
      <c r="A498" s="43"/>
      <c r="B498" s="39"/>
      <c r="C498" s="62"/>
      <c r="D498" s="39"/>
      <c r="E498" s="39"/>
      <c r="F498" s="42"/>
      <c r="G498" s="41"/>
      <c r="H498" s="51"/>
      <c r="I498" s="42"/>
      <c r="J498" s="39"/>
      <c r="K498" s="41"/>
      <c r="L498" s="51"/>
      <c r="M498" s="39"/>
      <c r="N498" s="39"/>
      <c r="O498" s="41"/>
      <c r="P498" s="51"/>
      <c r="Q498" s="39"/>
      <c r="R498" s="39"/>
      <c r="S498" s="39"/>
      <c r="T498" s="51"/>
      <c r="U498" s="39"/>
      <c r="V498" s="39"/>
      <c r="W498" s="41"/>
      <c r="X498" s="51"/>
      <c r="Y498" s="42"/>
      <c r="Z498" s="42"/>
      <c r="AA498" s="42"/>
      <c r="AB498" s="54"/>
      <c r="AC498" s="42"/>
      <c r="AD498" s="41"/>
      <c r="AE498" s="40"/>
      <c r="AF498" s="51"/>
    </row>
    <row r="499" spans="1:32" x14ac:dyDescent="0.2">
      <c r="A499" s="43"/>
      <c r="B499" s="39"/>
      <c r="C499" s="62"/>
      <c r="D499" s="39"/>
      <c r="E499" s="39"/>
      <c r="F499" s="42"/>
      <c r="G499" s="41"/>
      <c r="H499" s="51"/>
      <c r="I499" s="42"/>
      <c r="J499" s="39"/>
      <c r="K499" s="41"/>
      <c r="L499" s="51"/>
      <c r="M499" s="39"/>
      <c r="N499" s="39"/>
      <c r="O499" s="41"/>
      <c r="P499" s="51"/>
      <c r="Q499" s="39"/>
      <c r="R499" s="39"/>
      <c r="S499" s="39"/>
      <c r="T499" s="51"/>
      <c r="U499" s="39"/>
      <c r="V499" s="39"/>
      <c r="W499" s="41"/>
      <c r="X499" s="51"/>
      <c r="Y499" s="42"/>
      <c r="Z499" s="42"/>
      <c r="AA499" s="42"/>
      <c r="AB499" s="54"/>
      <c r="AC499" s="42"/>
      <c r="AD499" s="41"/>
      <c r="AE499" s="40"/>
      <c r="AF499" s="51"/>
    </row>
    <row r="500" spans="1:32" x14ac:dyDescent="0.2">
      <c r="A500" s="43"/>
      <c r="B500" s="39"/>
      <c r="C500" s="62"/>
      <c r="D500" s="39"/>
      <c r="E500" s="39"/>
      <c r="F500" s="42"/>
      <c r="G500" s="41"/>
      <c r="H500" s="51"/>
      <c r="I500" s="42"/>
      <c r="J500" s="39"/>
      <c r="K500" s="41"/>
      <c r="L500" s="51"/>
      <c r="M500" s="39"/>
      <c r="N500" s="39"/>
      <c r="O500" s="41"/>
      <c r="P500" s="51"/>
      <c r="Q500" s="39"/>
      <c r="R500" s="39"/>
      <c r="S500" s="39"/>
      <c r="T500" s="51"/>
      <c r="U500" s="39"/>
      <c r="V500" s="39"/>
      <c r="W500" s="41"/>
      <c r="X500" s="51"/>
      <c r="Y500" s="42"/>
      <c r="Z500" s="42"/>
      <c r="AA500" s="42"/>
      <c r="AB500" s="54"/>
      <c r="AC500" s="42"/>
      <c r="AD500" s="41"/>
      <c r="AE500" s="40"/>
      <c r="AF500" s="51"/>
    </row>
  </sheetData>
  <sheetProtection algorithmName="SHA-512" hashValue="ZB7VqBx/b+VG7t2x22T3zqMbYB24cJaLT1YryfuPeHC4W/nSpX7f52K2jkjKXU7Qj1SmvP6g2U1Z9sRp/s/sxw==" saltValue="UJ+kqF8G/YM87vw288PjgQ==" spinCount="100000" sheet="1" autoFilter="0" pivotTables="0"/>
  <autoFilter ref="A11:AF190" xr:uid="{00000000-0009-0000-0000-000000000000}"/>
  <mergeCells count="7">
    <mergeCell ref="Y10:AB10"/>
    <mergeCell ref="M10:P10"/>
    <mergeCell ref="D10:H10"/>
    <mergeCell ref="I10:L10"/>
    <mergeCell ref="AC10:AF10"/>
    <mergeCell ref="U10:X10"/>
    <mergeCell ref="Q10:T10"/>
  </mergeCells>
  <phoneticPr fontId="1" type="noConversion"/>
  <pageMargins left="0.75" right="0.75" top="1" bottom="1" header="0" footer="0"/>
  <pageSetup orientation="portrait"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9"/>
  <sheetViews>
    <sheetView workbookViewId="0">
      <selection activeCell="C11" sqref="C11"/>
    </sheetView>
  </sheetViews>
  <sheetFormatPr baseColWidth="10" defaultRowHeight="12.75" x14ac:dyDescent="0.2"/>
  <cols>
    <col min="1" max="1" width="41" customWidth="1"/>
    <col min="2" max="9" width="12" customWidth="1"/>
    <col min="10" max="10" width="12" bestFit="1" customWidth="1"/>
  </cols>
  <sheetData>
    <row r="1" spans="1:9" x14ac:dyDescent="0.2">
      <c r="A1" s="64" t="s">
        <v>75</v>
      </c>
      <c r="B1" s="64" t="s">
        <v>0</v>
      </c>
      <c r="C1" s="65"/>
      <c r="D1" s="65"/>
      <c r="E1" s="65"/>
      <c r="F1" s="65"/>
      <c r="G1" s="65"/>
      <c r="H1" s="65"/>
      <c r="I1" s="66"/>
    </row>
    <row r="2" spans="1:9" x14ac:dyDescent="0.2">
      <c r="A2" s="64" t="s">
        <v>56</v>
      </c>
      <c r="B2" s="67" t="s">
        <v>41</v>
      </c>
      <c r="C2" s="68" t="s">
        <v>2</v>
      </c>
      <c r="D2" s="68" t="s">
        <v>37</v>
      </c>
      <c r="E2" s="68" t="s">
        <v>38</v>
      </c>
      <c r="F2" s="68" t="s">
        <v>3</v>
      </c>
      <c r="G2" s="68" t="s">
        <v>40</v>
      </c>
      <c r="H2" s="68" t="s">
        <v>39</v>
      </c>
      <c r="I2" s="69" t="s">
        <v>20</v>
      </c>
    </row>
    <row r="3" spans="1:9" x14ac:dyDescent="0.2">
      <c r="A3" s="67">
        <v>1987</v>
      </c>
      <c r="B3" s="70"/>
      <c r="C3" s="71">
        <v>5087.9336650082896</v>
      </c>
      <c r="D3" s="71">
        <v>3935.87037037037</v>
      </c>
      <c r="E3" s="71"/>
      <c r="F3" s="71">
        <v>3830.2756097561</v>
      </c>
      <c r="G3" s="71"/>
      <c r="H3" s="71">
        <v>3337.3735632183898</v>
      </c>
      <c r="I3" s="72">
        <v>4047.8633020882871</v>
      </c>
    </row>
    <row r="4" spans="1:9" x14ac:dyDescent="0.2">
      <c r="A4" s="73">
        <v>1988</v>
      </c>
      <c r="B4" s="74"/>
      <c r="C4" s="1">
        <v>5281.9528301886803</v>
      </c>
      <c r="D4" s="1">
        <v>4208.3267326732703</v>
      </c>
      <c r="E4" s="1">
        <v>3824.7432432432402</v>
      </c>
      <c r="F4" s="1">
        <v>3947.6536885245901</v>
      </c>
      <c r="G4" s="1"/>
      <c r="H4" s="1">
        <v>3380.7149321267002</v>
      </c>
      <c r="I4" s="75">
        <v>4128.6782853512959</v>
      </c>
    </row>
    <row r="5" spans="1:9" x14ac:dyDescent="0.2">
      <c r="A5" s="73">
        <v>1989</v>
      </c>
      <c r="B5" s="74">
        <v>4809.9838709677397</v>
      </c>
      <c r="C5" s="1">
        <v>5259.3971499380395</v>
      </c>
      <c r="D5" s="1">
        <v>4190.4516129032299</v>
      </c>
      <c r="E5" s="1">
        <v>4049.4827586206902</v>
      </c>
      <c r="F5" s="1">
        <v>4117.0047244094503</v>
      </c>
      <c r="G5" s="1"/>
      <c r="H5" s="1">
        <v>3479.8251366120198</v>
      </c>
      <c r="I5" s="75">
        <v>4317.6908755751947</v>
      </c>
    </row>
    <row r="6" spans="1:9" x14ac:dyDescent="0.2">
      <c r="A6" s="73">
        <v>1990</v>
      </c>
      <c r="B6" s="74">
        <v>5238.1481481481496</v>
      </c>
      <c r="C6" s="1">
        <v>5419.4708860759501</v>
      </c>
      <c r="D6" s="1">
        <v>4225.8549222797901</v>
      </c>
      <c r="E6" s="1">
        <v>4313.4047619047597</v>
      </c>
      <c r="F6" s="1">
        <v>4193.1671428571399</v>
      </c>
      <c r="G6" s="1"/>
      <c r="H6" s="1">
        <v>3838.0264900662301</v>
      </c>
      <c r="I6" s="75">
        <v>4538.0120585553359</v>
      </c>
    </row>
    <row r="7" spans="1:9" x14ac:dyDescent="0.2">
      <c r="A7" s="73">
        <v>1991</v>
      </c>
      <c r="B7" s="74">
        <v>5033.6153846153802</v>
      </c>
      <c r="C7" s="1">
        <v>5402.0024521824398</v>
      </c>
      <c r="D7" s="1">
        <v>4101.6085526315801</v>
      </c>
      <c r="E7" s="1">
        <v>4206.0303030303003</v>
      </c>
      <c r="F7" s="1">
        <v>4346.8989898989903</v>
      </c>
      <c r="G7" s="1"/>
      <c r="H7" s="1">
        <v>3802.60365853659</v>
      </c>
      <c r="I7" s="75">
        <v>4482.1265568158806</v>
      </c>
    </row>
    <row r="8" spans="1:9" x14ac:dyDescent="0.2">
      <c r="A8" s="73">
        <v>1992</v>
      </c>
      <c r="B8" s="74">
        <v>5190.9333333333298</v>
      </c>
      <c r="C8" s="1">
        <v>5580.8998727195603</v>
      </c>
      <c r="D8" s="1">
        <v>4336.9390243902399</v>
      </c>
      <c r="E8" s="1">
        <v>4734.5524475524498</v>
      </c>
      <c r="F8" s="1">
        <v>4354.1648822269799</v>
      </c>
      <c r="G8" s="1"/>
      <c r="H8" s="1">
        <v>3793.4018691588799</v>
      </c>
      <c r="I8" s="75">
        <v>4665.1485715635727</v>
      </c>
    </row>
    <row r="9" spans="1:9" x14ac:dyDescent="0.2">
      <c r="A9" s="73">
        <v>1993</v>
      </c>
      <c r="B9" s="74">
        <v>5006.0786516853896</v>
      </c>
      <c r="C9" s="1">
        <v>5667.6901461221396</v>
      </c>
      <c r="D9" s="1">
        <v>4464.3057851239701</v>
      </c>
      <c r="E9" s="1">
        <v>4940.7594936708902</v>
      </c>
      <c r="F9" s="1">
        <v>4300.4357142857098</v>
      </c>
      <c r="G9" s="1"/>
      <c r="H9" s="1">
        <v>3698.9428571428598</v>
      </c>
      <c r="I9" s="75">
        <v>4679.70210800516</v>
      </c>
    </row>
    <row r="10" spans="1:9" x14ac:dyDescent="0.2">
      <c r="A10" s="73">
        <v>1994</v>
      </c>
      <c r="B10" s="74">
        <v>5200.6210526315799</v>
      </c>
      <c r="C10" s="1">
        <v>5805.0234948605003</v>
      </c>
      <c r="D10" s="1">
        <v>4465.2751540041099</v>
      </c>
      <c r="E10" s="1">
        <v>4940.2272727272702</v>
      </c>
      <c r="F10" s="1">
        <v>4317.7761194029899</v>
      </c>
      <c r="G10" s="1"/>
      <c r="H10" s="1">
        <v>4275.3245033112598</v>
      </c>
      <c r="I10" s="75">
        <v>4834.041266156285</v>
      </c>
    </row>
    <row r="11" spans="1:9" x14ac:dyDescent="0.2">
      <c r="A11" s="73">
        <v>1995</v>
      </c>
      <c r="B11" s="74">
        <v>5291.4705882352901</v>
      </c>
      <c r="C11" s="1">
        <v>5915.6505867014303</v>
      </c>
      <c r="D11" s="1">
        <v>4670.0921985815603</v>
      </c>
      <c r="E11" s="1">
        <v>4992.5202020201996</v>
      </c>
      <c r="F11" s="1">
        <v>4579.1058419244</v>
      </c>
      <c r="G11" s="1"/>
      <c r="H11" s="1">
        <v>4732.6971830985904</v>
      </c>
      <c r="I11" s="75">
        <v>5030.2561000935784</v>
      </c>
    </row>
    <row r="12" spans="1:9" x14ac:dyDescent="0.2">
      <c r="A12" s="73">
        <v>1996</v>
      </c>
      <c r="B12" s="74">
        <v>5281.2912621359201</v>
      </c>
      <c r="C12" s="1">
        <v>6064.9339430894297</v>
      </c>
      <c r="D12" s="1">
        <v>4497.0953436807104</v>
      </c>
      <c r="E12" s="1">
        <v>5149.5326086956502</v>
      </c>
      <c r="F12" s="1">
        <v>4652.3345747982603</v>
      </c>
      <c r="G12" s="1"/>
      <c r="H12" s="1">
        <v>4658.3917525773204</v>
      </c>
      <c r="I12" s="75">
        <v>5050.5965808295487</v>
      </c>
    </row>
    <row r="13" spans="1:9" x14ac:dyDescent="0.2">
      <c r="A13" s="73">
        <v>1997</v>
      </c>
      <c r="B13" s="74">
        <v>5414.4186046511604</v>
      </c>
      <c r="C13" s="1">
        <v>6143.6573069559699</v>
      </c>
      <c r="D13" s="1">
        <v>4643.1727272727303</v>
      </c>
      <c r="E13" s="1">
        <v>5262.3560606060601</v>
      </c>
      <c r="F13" s="1">
        <v>4649.5144884683596</v>
      </c>
      <c r="G13" s="1"/>
      <c r="H13" s="1">
        <v>4638.8947368421104</v>
      </c>
      <c r="I13" s="75">
        <v>5125.3356541327321</v>
      </c>
    </row>
    <row r="14" spans="1:9" x14ac:dyDescent="0.2">
      <c r="A14" s="73">
        <v>1998</v>
      </c>
      <c r="B14" s="74">
        <v>5643.4567901234605</v>
      </c>
      <c r="C14" s="1">
        <v>6185.7393447376098</v>
      </c>
      <c r="D14" s="1">
        <v>4579.1205733558199</v>
      </c>
      <c r="E14" s="1">
        <v>5080.8846153846198</v>
      </c>
      <c r="F14" s="1">
        <v>4747.5503211991399</v>
      </c>
      <c r="G14" s="1"/>
      <c r="H14" s="1">
        <v>4713.3057851239701</v>
      </c>
      <c r="I14" s="75">
        <v>5158.3429049874367</v>
      </c>
    </row>
    <row r="15" spans="1:9" x14ac:dyDescent="0.2">
      <c r="A15" s="73">
        <v>1999</v>
      </c>
      <c r="B15" s="74">
        <v>6142.30588235294</v>
      </c>
      <c r="C15" s="1">
        <v>6273.9428113308404</v>
      </c>
      <c r="D15" s="1">
        <v>4688.6842485549096</v>
      </c>
      <c r="E15" s="1">
        <v>5093.4864130434798</v>
      </c>
      <c r="F15" s="1">
        <v>4716.6312731114604</v>
      </c>
      <c r="G15" s="1"/>
      <c r="H15" s="1">
        <v>4599.91089108911</v>
      </c>
      <c r="I15" s="75">
        <v>5252.4935865804573</v>
      </c>
    </row>
    <row r="16" spans="1:9" x14ac:dyDescent="0.2">
      <c r="A16" s="73">
        <v>2000</v>
      </c>
      <c r="B16" s="74">
        <v>6352.6923076923104</v>
      </c>
      <c r="C16" s="1">
        <v>6275.1443298969098</v>
      </c>
      <c r="D16" s="1">
        <v>4787.3386983904802</v>
      </c>
      <c r="E16" s="1">
        <v>5018.2074074074098</v>
      </c>
      <c r="F16" s="1">
        <v>4894.7250608272498</v>
      </c>
      <c r="G16" s="1">
        <v>4419.3709677419401</v>
      </c>
      <c r="H16" s="1">
        <v>4284.3929824561401</v>
      </c>
      <c r="I16" s="75">
        <v>5147.4102506303489</v>
      </c>
    </row>
    <row r="17" spans="1:9" x14ac:dyDescent="0.2">
      <c r="A17" s="73">
        <v>2001</v>
      </c>
      <c r="B17" s="74"/>
      <c r="C17" s="1">
        <v>6309.5540115364402</v>
      </c>
      <c r="D17" s="1">
        <v>4798.2284710017602</v>
      </c>
      <c r="E17" s="1">
        <v>4973.3006535947698</v>
      </c>
      <c r="F17" s="1">
        <v>4849.5728971962599</v>
      </c>
      <c r="G17" s="1">
        <v>4302.9523809523798</v>
      </c>
      <c r="H17" s="1">
        <v>4243.6507042253497</v>
      </c>
      <c r="I17" s="75">
        <v>4912.8765197511602</v>
      </c>
    </row>
    <row r="18" spans="1:9" x14ac:dyDescent="0.2">
      <c r="A18" s="73">
        <v>2002</v>
      </c>
      <c r="B18" s="74">
        <v>5493.7368421052597</v>
      </c>
      <c r="C18" s="1">
        <v>6374.7907511497197</v>
      </c>
      <c r="D18" s="1">
        <v>4881.6629153268996</v>
      </c>
      <c r="E18" s="1">
        <v>4896.4832041343698</v>
      </c>
      <c r="F18" s="1">
        <v>4876.5786885245898</v>
      </c>
      <c r="G18" s="1">
        <v>4303.22</v>
      </c>
      <c r="H18" s="1">
        <v>4324.3801916932898</v>
      </c>
      <c r="I18" s="75">
        <v>5021.5503704191606</v>
      </c>
    </row>
    <row r="19" spans="1:9" x14ac:dyDescent="0.2">
      <c r="A19" s="73">
        <v>2003</v>
      </c>
      <c r="B19" s="74"/>
      <c r="C19" s="1">
        <v>6460.4951202094699</v>
      </c>
      <c r="D19" s="1">
        <v>4836.6221105527602</v>
      </c>
      <c r="E19" s="1">
        <v>5077.2412177985998</v>
      </c>
      <c r="F19" s="1">
        <v>4981.1520467836299</v>
      </c>
      <c r="G19" s="1">
        <v>4611.5249999999996</v>
      </c>
      <c r="H19" s="1">
        <v>4487.3402777777801</v>
      </c>
      <c r="I19" s="75">
        <v>5075.7292955203739</v>
      </c>
    </row>
    <row r="20" spans="1:9" x14ac:dyDescent="0.2">
      <c r="A20" s="73">
        <v>2004</v>
      </c>
      <c r="B20" s="74">
        <v>6212.4464285714303</v>
      </c>
      <c r="C20" s="1">
        <v>6558.1787936811897</v>
      </c>
      <c r="D20" s="1">
        <v>4903.7471217105303</v>
      </c>
      <c r="E20" s="1">
        <v>5210.9208791208803</v>
      </c>
      <c r="F20" s="1">
        <v>5122.9768382352904</v>
      </c>
      <c r="G20" s="1">
        <v>4528.0860927152298</v>
      </c>
      <c r="H20" s="1">
        <v>4659.8239795918398</v>
      </c>
      <c r="I20" s="75">
        <v>5313.740019089485</v>
      </c>
    </row>
    <row r="21" spans="1:9" x14ac:dyDescent="0.2">
      <c r="A21" s="73">
        <v>2005</v>
      </c>
      <c r="B21" s="74"/>
      <c r="C21" s="1">
        <v>6441.7259671067904</v>
      </c>
      <c r="D21" s="1">
        <v>4970.0389703253504</v>
      </c>
      <c r="E21" s="1">
        <v>4859.90769230769</v>
      </c>
      <c r="F21" s="1">
        <v>4954.4591038406797</v>
      </c>
      <c r="G21" s="1">
        <v>4359.9060402684599</v>
      </c>
      <c r="H21" s="1">
        <v>4644.1706666666696</v>
      </c>
      <c r="I21" s="75">
        <v>5038.3680734192731</v>
      </c>
    </row>
    <row r="22" spans="1:9" x14ac:dyDescent="0.2">
      <c r="A22" s="73">
        <v>2006</v>
      </c>
      <c r="B22" s="74"/>
      <c r="C22" s="1">
        <v>6640.4006960556799</v>
      </c>
      <c r="D22" s="1">
        <v>4961.8433690432203</v>
      </c>
      <c r="E22" s="1">
        <v>4881.3788300835704</v>
      </c>
      <c r="F22" s="1">
        <v>5022.8554970375199</v>
      </c>
      <c r="G22" s="1">
        <v>4602.8579545454604</v>
      </c>
      <c r="H22" s="1">
        <v>4363.6000000000004</v>
      </c>
      <c r="I22" s="75">
        <v>5078.8227244609079</v>
      </c>
    </row>
    <row r="23" spans="1:9" x14ac:dyDescent="0.2">
      <c r="A23" s="73">
        <v>2007</v>
      </c>
      <c r="B23" s="74"/>
      <c r="C23" s="1">
        <v>6759.1541014698896</v>
      </c>
      <c r="D23" s="1">
        <v>4990.0058864265902</v>
      </c>
      <c r="E23" s="1">
        <v>4823.7766666666703</v>
      </c>
      <c r="F23" s="1">
        <v>5086.1260053619299</v>
      </c>
      <c r="G23" s="1">
        <v>4690.1983122362899</v>
      </c>
      <c r="H23" s="1">
        <v>4097.3355048859903</v>
      </c>
      <c r="I23" s="75">
        <v>5074.4327461745597</v>
      </c>
    </row>
    <row r="24" spans="1:9" x14ac:dyDescent="0.2">
      <c r="A24" s="73">
        <v>2008</v>
      </c>
      <c r="B24" s="74"/>
      <c r="C24" s="1">
        <v>6790.24523809524</v>
      </c>
      <c r="D24" s="1">
        <v>5019.71256454389</v>
      </c>
      <c r="E24" s="1">
        <v>4921.8074324324298</v>
      </c>
      <c r="F24" s="1">
        <v>5071.7807994757504</v>
      </c>
      <c r="G24" s="1">
        <v>4743.1674008810596</v>
      </c>
      <c r="H24" s="1">
        <v>4392.9085872576197</v>
      </c>
      <c r="I24" s="75">
        <v>5156.6036704476646</v>
      </c>
    </row>
    <row r="25" spans="1:9" x14ac:dyDescent="0.2">
      <c r="A25" s="73">
        <v>2009</v>
      </c>
      <c r="B25" s="74"/>
      <c r="C25" s="1">
        <v>6871.1081013293197</v>
      </c>
      <c r="D25" s="1">
        <v>5055.6203039862303</v>
      </c>
      <c r="E25" s="1">
        <v>5111.1096345514998</v>
      </c>
      <c r="F25" s="1">
        <v>5165.7653474602703</v>
      </c>
      <c r="G25" s="1">
        <v>4727.2347826086998</v>
      </c>
      <c r="H25" s="1">
        <v>4262.3358395989999</v>
      </c>
      <c r="I25" s="75">
        <v>5198.8623349225027</v>
      </c>
    </row>
    <row r="26" spans="1:9" x14ac:dyDescent="0.2">
      <c r="A26" s="73">
        <v>2010</v>
      </c>
      <c r="B26" s="74"/>
      <c r="C26" s="1">
        <v>7032.4226755218197</v>
      </c>
      <c r="D26" s="1">
        <v>5014.0479825517996</v>
      </c>
      <c r="E26" s="1">
        <v>4833.5597484276695</v>
      </c>
      <c r="F26" s="1">
        <v>5254.2923216444997</v>
      </c>
      <c r="G26" s="1">
        <v>4866.7594936708902</v>
      </c>
      <c r="H26" s="1">
        <v>4403.4593175852997</v>
      </c>
      <c r="I26" s="75">
        <v>5234.0902565669967</v>
      </c>
    </row>
    <row r="27" spans="1:9" x14ac:dyDescent="0.2">
      <c r="A27" s="73">
        <v>2011</v>
      </c>
      <c r="B27" s="74"/>
      <c r="C27" s="1">
        <v>7118.4548286604404</v>
      </c>
      <c r="D27" s="1">
        <v>5147.6521861777201</v>
      </c>
      <c r="E27" s="1">
        <v>4890.4620253164603</v>
      </c>
      <c r="F27" s="1">
        <v>5310.0938037865699</v>
      </c>
      <c r="G27" s="1">
        <v>4632.6346863468598</v>
      </c>
      <c r="H27" s="1">
        <v>4365.7537993920996</v>
      </c>
      <c r="I27" s="75">
        <v>5244.1752216133582</v>
      </c>
    </row>
    <row r="28" spans="1:9" x14ac:dyDescent="0.2">
      <c r="A28" s="73">
        <v>2012</v>
      </c>
      <c r="B28" s="74"/>
      <c r="C28" s="1">
        <v>7114.6840802859497</v>
      </c>
      <c r="D28" s="1">
        <v>5277.6385404789098</v>
      </c>
      <c r="E28" s="1">
        <v>4913.5566037735898</v>
      </c>
      <c r="F28" s="1">
        <v>5393.9146825396801</v>
      </c>
      <c r="G28" s="1">
        <v>4555.8119999999999</v>
      </c>
      <c r="H28" s="1">
        <v>4370.0259365994198</v>
      </c>
      <c r="I28" s="75">
        <v>5270.9386406129242</v>
      </c>
    </row>
    <row r="29" spans="1:9" x14ac:dyDescent="0.2">
      <c r="A29" s="73">
        <v>2013</v>
      </c>
      <c r="B29" s="74"/>
      <c r="C29" s="1">
        <v>7176.1792479502401</v>
      </c>
      <c r="D29" s="1">
        <v>5235.5014442518795</v>
      </c>
      <c r="E29" s="1">
        <v>5265.2356020942398</v>
      </c>
      <c r="F29" s="1">
        <v>5418.1743935309996</v>
      </c>
      <c r="G29" s="1">
        <v>5028.4967105263204</v>
      </c>
      <c r="H29" s="1">
        <v>4418.1164658634498</v>
      </c>
      <c r="I29" s="75">
        <v>5423.6173107028553</v>
      </c>
    </row>
    <row r="30" spans="1:9" x14ac:dyDescent="0.2">
      <c r="A30" s="73">
        <v>2014</v>
      </c>
      <c r="B30" s="74"/>
      <c r="C30" s="1">
        <v>7224.1625396825402</v>
      </c>
      <c r="D30" s="1">
        <v>5273.7286902286896</v>
      </c>
      <c r="E30" s="1">
        <v>4871.4549763033201</v>
      </c>
      <c r="F30" s="1">
        <v>5679.1122238586204</v>
      </c>
      <c r="G30" s="1">
        <v>5071.2406015037604</v>
      </c>
      <c r="H30" s="1">
        <v>4361.3381642512104</v>
      </c>
      <c r="I30" s="75">
        <v>5413.5061993046902</v>
      </c>
    </row>
    <row r="31" spans="1:9" x14ac:dyDescent="0.2">
      <c r="A31" s="73">
        <v>2015</v>
      </c>
      <c r="B31" s="74"/>
      <c r="C31" s="1">
        <v>7346.4920690870604</v>
      </c>
      <c r="D31" s="1">
        <v>5315.2897047086999</v>
      </c>
      <c r="E31" s="1">
        <v>5347.8360655737697</v>
      </c>
      <c r="F31" s="1">
        <v>5543.1045794088996</v>
      </c>
      <c r="G31" s="1">
        <v>5401.3846153846198</v>
      </c>
      <c r="H31" s="1">
        <v>5178.7480916030499</v>
      </c>
      <c r="I31" s="75">
        <v>5688.809187627684</v>
      </c>
    </row>
    <row r="32" spans="1:9" x14ac:dyDescent="0.2">
      <c r="A32" s="73">
        <v>2016</v>
      </c>
      <c r="B32" s="74"/>
      <c r="C32" s="1">
        <v>7400.9923817161198</v>
      </c>
      <c r="D32" s="1">
        <v>5370.6181635724997</v>
      </c>
      <c r="E32" s="1">
        <v>5438.2019230769201</v>
      </c>
      <c r="F32" s="1">
        <v>5625.5316546762597</v>
      </c>
      <c r="G32" s="1">
        <v>5473.6353591160196</v>
      </c>
      <c r="H32" s="1">
        <v>5575.5049504950503</v>
      </c>
      <c r="I32" s="75">
        <v>5814.0807387754785</v>
      </c>
    </row>
    <row r="33" spans="1:9" x14ac:dyDescent="0.2">
      <c r="A33" s="73">
        <v>2017</v>
      </c>
      <c r="B33" s="74"/>
      <c r="C33" s="1">
        <v>7441.6542872747104</v>
      </c>
      <c r="D33" s="1">
        <v>5431.6200787401604</v>
      </c>
      <c r="E33" s="1">
        <v>5556.75</v>
      </c>
      <c r="F33" s="1">
        <v>5748.7948402948396</v>
      </c>
      <c r="G33" s="1">
        <v>5325.5443037974701</v>
      </c>
      <c r="H33" s="1"/>
      <c r="I33" s="75">
        <v>5900.8727020214355</v>
      </c>
    </row>
    <row r="34" spans="1:9" x14ac:dyDescent="0.2">
      <c r="A34" s="73">
        <v>2018</v>
      </c>
      <c r="B34" s="74"/>
      <c r="C34" s="1">
        <v>7529.1964140179298</v>
      </c>
      <c r="D34" s="1">
        <v>5559.4765784114097</v>
      </c>
      <c r="E34" s="1">
        <v>5038.3137254902003</v>
      </c>
      <c r="F34" s="1">
        <v>5868.1415431783298</v>
      </c>
      <c r="G34" s="1">
        <v>5536.2777777777801</v>
      </c>
      <c r="H34" s="1"/>
      <c r="I34" s="75">
        <v>5906.2812077751296</v>
      </c>
    </row>
    <row r="35" spans="1:9" x14ac:dyDescent="0.2">
      <c r="A35" s="73">
        <v>2019</v>
      </c>
      <c r="B35" s="74"/>
      <c r="C35" s="1">
        <v>7873.4293015332196</v>
      </c>
      <c r="D35" s="1">
        <v>5629.4192708333303</v>
      </c>
      <c r="E35" s="1"/>
      <c r="F35" s="1">
        <v>5877.5880597014902</v>
      </c>
      <c r="G35" s="1"/>
      <c r="H35" s="1"/>
      <c r="I35" s="75">
        <v>6460.145544022681</v>
      </c>
    </row>
    <row r="36" spans="1:9" x14ac:dyDescent="0.2">
      <c r="A36" s="73">
        <v>2020</v>
      </c>
      <c r="B36" s="74"/>
      <c r="C36" s="1"/>
      <c r="D36" s="1"/>
      <c r="E36" s="1"/>
      <c r="F36" s="1"/>
      <c r="G36" s="1"/>
      <c r="H36" s="1"/>
      <c r="I36" s="75"/>
    </row>
    <row r="37" spans="1:9" x14ac:dyDescent="0.2">
      <c r="A37" s="73">
        <v>2021</v>
      </c>
      <c r="B37" s="74"/>
      <c r="C37" s="1"/>
      <c r="D37" s="1"/>
      <c r="E37" s="1"/>
      <c r="F37" s="1"/>
      <c r="G37" s="1"/>
      <c r="H37" s="1"/>
      <c r="I37" s="75"/>
    </row>
    <row r="38" spans="1:9" x14ac:dyDescent="0.2">
      <c r="A38" s="73">
        <v>2022</v>
      </c>
      <c r="B38" s="74"/>
      <c r="C38" s="1"/>
      <c r="D38" s="1"/>
      <c r="E38" s="1"/>
      <c r="F38" s="1"/>
      <c r="G38" s="1"/>
      <c r="H38" s="1"/>
      <c r="I38" s="75"/>
    </row>
    <row r="39" spans="1:9" x14ac:dyDescent="0.2">
      <c r="A39" s="76" t="s">
        <v>20</v>
      </c>
      <c r="B39" s="77">
        <v>5450.7999390892392</v>
      </c>
      <c r="C39" s="78">
        <v>6449.2957401870162</v>
      </c>
      <c r="D39" s="78">
        <v>4832.3215241540938</v>
      </c>
      <c r="E39" s="78">
        <v>4919.9188538275375</v>
      </c>
      <c r="F39" s="78">
        <v>4924.1592047947543</v>
      </c>
      <c r="G39" s="78">
        <v>4798.9633936880655</v>
      </c>
      <c r="H39" s="78">
        <v>4312.7432939615765</v>
      </c>
      <c r="I39" s="79">
        <v>5099.3881367684298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2</vt:i4>
      </vt:variant>
      <vt:variant>
        <vt:lpstr>Gráficos</vt:lpstr>
      </vt:variant>
      <vt:variant>
        <vt:i4>1</vt:i4>
      </vt:variant>
      <vt:variant>
        <vt:lpstr>Rangos con nombre</vt:lpstr>
      </vt:variant>
      <vt:variant>
        <vt:i4>3</vt:i4>
      </vt:variant>
    </vt:vector>
  </HeadingPairs>
  <TitlesOfParts>
    <vt:vector size="6" baseType="lpstr">
      <vt:lpstr>datos</vt:lpstr>
      <vt:lpstr>Tabla</vt:lpstr>
      <vt:lpstr>Gráfico</vt:lpstr>
      <vt:lpstr>datos!_FilterDatabase</vt:lpstr>
      <vt:lpstr>fecevaltend</vt:lpstr>
      <vt:lpstr>tend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REV</cp:lastModifiedBy>
  <dcterms:created xsi:type="dcterms:W3CDTF">2008-01-24T22:32:01Z</dcterms:created>
  <dcterms:modified xsi:type="dcterms:W3CDTF">2022-03-15T21:56:17Z</dcterms:modified>
</cp:coreProperties>
</file>