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PivotChartFilter="1" defaultThemeVersion="124226"/>
  <mc:AlternateContent xmlns:mc="http://schemas.openxmlformats.org/markup-compatibility/2006">
    <mc:Choice Requires="x15">
      <x15ac:absPath xmlns:x15ac="http://schemas.microsoft.com/office/spreadsheetml/2010/11/ac" url="C:\mgen2209\web\tend\"/>
    </mc:Choice>
  </mc:AlternateContent>
  <xr:revisionPtr revIDLastSave="0" documentId="13_ncr:1_{7495E1CE-D219-4247-B90C-6AF868149B36}" xr6:coauthVersionLast="45" xr6:coauthVersionMax="45" xr10:uidLastSave="{00000000-0000-0000-0000-000000000000}"/>
  <bookViews>
    <workbookView xWindow="-21720" yWindow="-1170" windowWidth="21840" windowHeight="137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datos!$A$12:$AF$240</definedName>
  </definedNames>
  <calcPr calcId="191029"/>
  <pivotCaches>
    <pivotCache cacheId="1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<sst xmlns="http://schemas.openxmlformats.org/spreadsheetml/2006/main" count="319" uniqueCount="86">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</sst>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[tendxraza2209.xlsx]Tabla!Tabla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Tabla!$B$3:$B$39</c:f>
              <c:numCache>
                <c:formatCode>General</c:formatCode>
                <c:ptCount val="36"/>
                <c:pt idx="2">
                  <c:v>4818.22580645161</c:v>
                </c:pt>
                <c:pt idx="3">
                  <c:v>5245.1111111111104</c:v>
                </c:pt>
                <c:pt idx="4">
                  <c:v>5042.8307692307699</c:v>
                </c:pt>
                <c:pt idx="5">
                  <c:v>5197.1777777777797</c:v>
                </c:pt>
                <c:pt idx="6">
                  <c:v>5014.2696629213497</c:v>
                </c:pt>
                <c:pt idx="7">
                  <c:v>5206.8526315789504</c:v>
                </c:pt>
                <c:pt idx="8">
                  <c:v>5298.9852941176496</c:v>
                </c:pt>
                <c:pt idx="9">
                  <c:v>5292.0873786407801</c:v>
                </c:pt>
                <c:pt idx="10">
                  <c:v>5421.2558139534904</c:v>
                </c:pt>
                <c:pt idx="11">
                  <c:v>5643.1975308642004</c:v>
                </c:pt>
                <c:pt idx="12">
                  <c:v>6155.6987951807196</c:v>
                </c:pt>
                <c:pt idx="13">
                  <c:v>6353.9615384615399</c:v>
                </c:pt>
                <c:pt idx="15">
                  <c:v>5496.8947368421104</c:v>
                </c:pt>
                <c:pt idx="17">
                  <c:v>6214.5714285714303</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Tabla!$C$3:$C$39</c:f>
              <c:numCache>
                <c:formatCode>General</c:formatCode>
                <c:ptCount val="36"/>
                <c:pt idx="0">
                  <c:v>5121.93643031785</c:v>
                </c:pt>
                <c:pt idx="1">
                  <c:v>5305.5628342246</c:v>
                </c:pt>
                <c:pt idx="2">
                  <c:v>5292.4048780487801</c:v>
                </c:pt>
                <c:pt idx="3">
                  <c:v>5448.1202213279703</c:v>
                </c:pt>
                <c:pt idx="4">
                  <c:v>5432.7800486617998</c:v>
                </c:pt>
                <c:pt idx="5">
                  <c:v>5613.7071729957797</c:v>
                </c:pt>
                <c:pt idx="6">
                  <c:v>5720.8383988139403</c:v>
                </c:pt>
                <c:pt idx="7">
                  <c:v>5848.8671277757603</c:v>
                </c:pt>
                <c:pt idx="8">
                  <c:v>5948.0181523500796</c:v>
                </c:pt>
                <c:pt idx="9">
                  <c:v>6102.2924211938298</c:v>
                </c:pt>
                <c:pt idx="10">
                  <c:v>6183.7189583994896</c:v>
                </c:pt>
                <c:pt idx="11">
                  <c:v>6235.7775857101697</c:v>
                </c:pt>
                <c:pt idx="12">
                  <c:v>6306.99256900212</c:v>
                </c:pt>
                <c:pt idx="13">
                  <c:v>6307.2944344703801</c:v>
                </c:pt>
                <c:pt idx="14">
                  <c:v>6348.1843676967001</c:v>
                </c:pt>
                <c:pt idx="15">
                  <c:v>6410.3720343261002</c:v>
                </c:pt>
                <c:pt idx="16">
                  <c:v>6484.9321192053003</c:v>
                </c:pt>
                <c:pt idx="17">
                  <c:v>6571.78947368421</c:v>
                </c:pt>
                <c:pt idx="18">
                  <c:v>6451.2745278673401</c:v>
                </c:pt>
                <c:pt idx="19">
                  <c:v>6650.45939728548</c:v>
                </c:pt>
                <c:pt idx="20">
                  <c:v>6771.1471345029204</c:v>
                </c:pt>
                <c:pt idx="21">
                  <c:v>6802.9291744840502</c:v>
                </c:pt>
                <c:pt idx="22">
                  <c:v>6886.52102919347</c:v>
                </c:pt>
                <c:pt idx="23">
                  <c:v>7030.3321670165597</c:v>
                </c:pt>
                <c:pt idx="24">
                  <c:v>7145.3538306451601</c:v>
                </c:pt>
                <c:pt idx="25">
                  <c:v>7132.6984337669201</c:v>
                </c:pt>
                <c:pt idx="26">
                  <c:v>7189.8147554129901</c:v>
                </c:pt>
                <c:pt idx="27">
                  <c:v>7242.0032505910203</c:v>
                </c:pt>
                <c:pt idx="28">
                  <c:v>7290.8153469886902</c:v>
                </c:pt>
                <c:pt idx="29">
                  <c:v>7423.6001328462298</c:v>
                </c:pt>
                <c:pt idx="30">
                  <c:v>7371.7782458827996</c:v>
                </c:pt>
                <c:pt idx="31">
                  <c:v>7394.8640688717696</c:v>
                </c:pt>
                <c:pt idx="32">
                  <c:v>7510.0273291925496</c:v>
                </c:pt>
                <c:pt idx="33">
                  <c:v>7972.0115384615401</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Tabla!$D$3:$D$39</c:f>
              <c:numCache>
                <c:formatCode>General</c:formatCode>
                <c:ptCount val="36"/>
                <c:pt idx="0">
                  <c:v>3939.1851851851902</c:v>
                </c:pt>
                <c:pt idx="1">
                  <c:v>4169.82</c:v>
                </c:pt>
                <c:pt idx="2">
                  <c:v>4168.6651162790704</c:v>
                </c:pt>
                <c:pt idx="3">
                  <c:v>4236.8219895288003</c:v>
                </c:pt>
                <c:pt idx="4">
                  <c:v>4110.0759075907599</c:v>
                </c:pt>
                <c:pt idx="5">
                  <c:v>4341.9969604863199</c:v>
                </c:pt>
                <c:pt idx="6">
                  <c:v>4467.6887052341599</c:v>
                </c:pt>
                <c:pt idx="7">
                  <c:v>4469.0307377049203</c:v>
                </c:pt>
                <c:pt idx="8">
                  <c:v>4676.5071022727298</c:v>
                </c:pt>
                <c:pt idx="9">
                  <c:v>4510.0944444444403</c:v>
                </c:pt>
                <c:pt idx="10">
                  <c:v>4643.3107971745703</c:v>
                </c:pt>
                <c:pt idx="11">
                  <c:v>4576.9806070826298</c:v>
                </c:pt>
                <c:pt idx="12">
                  <c:v>4679.68501086169</c:v>
                </c:pt>
                <c:pt idx="13">
                  <c:v>4789.51960784314</c:v>
                </c:pt>
                <c:pt idx="14">
                  <c:v>4797.4522144522098</c:v>
                </c:pt>
                <c:pt idx="15">
                  <c:v>4877.4181240063599</c:v>
                </c:pt>
                <c:pt idx="16">
                  <c:v>4832.2287712287698</c:v>
                </c:pt>
                <c:pt idx="17">
                  <c:v>4900.8228314239004</c:v>
                </c:pt>
                <c:pt idx="18">
                  <c:v>4970.9708392603097</c:v>
                </c:pt>
                <c:pt idx="19">
                  <c:v>4959.0131819846201</c:v>
                </c:pt>
                <c:pt idx="20">
                  <c:v>4987.7504291108798</c:v>
                </c:pt>
                <c:pt idx="21">
                  <c:v>5020.0228050170999</c:v>
                </c:pt>
                <c:pt idx="22">
                  <c:v>5048.0611205432897</c:v>
                </c:pt>
                <c:pt idx="23">
                  <c:v>5022.8407694362804</c:v>
                </c:pt>
                <c:pt idx="24">
                  <c:v>5155.7155313351504</c:v>
                </c:pt>
                <c:pt idx="25">
                  <c:v>5268.7117263843602</c:v>
                </c:pt>
                <c:pt idx="26">
                  <c:v>5214.6782935336696</c:v>
                </c:pt>
                <c:pt idx="27">
                  <c:v>5236.3077628361898</c:v>
                </c:pt>
                <c:pt idx="28">
                  <c:v>5226.6283761796303</c:v>
                </c:pt>
                <c:pt idx="29">
                  <c:v>5315.23096726738</c:v>
                </c:pt>
                <c:pt idx="30">
                  <c:v>5333.5564870259504</c:v>
                </c:pt>
                <c:pt idx="31">
                  <c:v>5388.4278680452999</c:v>
                </c:pt>
                <c:pt idx="32">
                  <c:v>5531.8061002178601</c:v>
                </c:pt>
                <c:pt idx="33">
                  <c:v>5444.4171779141097</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Tabla!$E$3:$E$39</c:f>
              <c:numCache>
                <c:formatCode>General</c:formatCode>
                <c:ptCount val="36"/>
                <c:pt idx="1">
                  <c:v>3833.2666666666701</c:v>
                </c:pt>
                <c:pt idx="2">
                  <c:v>4058.46551724138</c:v>
                </c:pt>
                <c:pt idx="3">
                  <c:v>4319.2261904761899</c:v>
                </c:pt>
                <c:pt idx="4">
                  <c:v>4214.3535353535399</c:v>
                </c:pt>
                <c:pt idx="5">
                  <c:v>4739.8391608391603</c:v>
                </c:pt>
                <c:pt idx="6">
                  <c:v>4945.4978902953599</c:v>
                </c:pt>
                <c:pt idx="7">
                  <c:v>4944.3636363636397</c:v>
                </c:pt>
                <c:pt idx="8">
                  <c:v>4995.7929292929302</c:v>
                </c:pt>
                <c:pt idx="9">
                  <c:v>5152.75</c:v>
                </c:pt>
                <c:pt idx="10">
                  <c:v>5264.2196969696997</c:v>
                </c:pt>
                <c:pt idx="11">
                  <c:v>5089.0972222222199</c:v>
                </c:pt>
                <c:pt idx="12">
                  <c:v>5092.2216216216202</c:v>
                </c:pt>
                <c:pt idx="13">
                  <c:v>5019.8054187192101</c:v>
                </c:pt>
                <c:pt idx="14">
                  <c:v>4979.9696969696997</c:v>
                </c:pt>
                <c:pt idx="15">
                  <c:v>4906.04370179949</c:v>
                </c:pt>
                <c:pt idx="16">
                  <c:v>5089.6627634660399</c:v>
                </c:pt>
                <c:pt idx="17">
                  <c:v>5198.3739130434797</c:v>
                </c:pt>
                <c:pt idx="18">
                  <c:v>4855.4847161572097</c:v>
                </c:pt>
                <c:pt idx="19">
                  <c:v>4882.0779944289698</c:v>
                </c:pt>
                <c:pt idx="20">
                  <c:v>4817.8013245033098</c:v>
                </c:pt>
                <c:pt idx="21">
                  <c:v>4904.2923588039903</c:v>
                </c:pt>
                <c:pt idx="22">
                  <c:v>5089.6872964169397</c:v>
                </c:pt>
                <c:pt idx="23">
                  <c:v>4827.0185185185201</c:v>
                </c:pt>
                <c:pt idx="24">
                  <c:v>4862.5505952381</c:v>
                </c:pt>
                <c:pt idx="25">
                  <c:v>4902.59111111111</c:v>
                </c:pt>
                <c:pt idx="26">
                  <c:v>5237.72</c:v>
                </c:pt>
                <c:pt idx="27">
                  <c:v>4839.8071748878901</c:v>
                </c:pt>
                <c:pt idx="28">
                  <c:v>5337.5721393034801</c:v>
                </c:pt>
                <c:pt idx="29">
                  <c:v>5358.09917355372</c:v>
                </c:pt>
                <c:pt idx="30">
                  <c:v>5283.1634615384601</c:v>
                </c:pt>
                <c:pt idx="31">
                  <c:v>4883.3809523809496</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Tabla!$F$3:$F$39</c:f>
              <c:numCache>
                <c:formatCode>General</c:formatCode>
                <c:ptCount val="36"/>
                <c:pt idx="0">
                  <c:v>3840.9610705596101</c:v>
                </c:pt>
                <c:pt idx="1">
                  <c:v>3951.23360655738</c:v>
                </c:pt>
                <c:pt idx="2">
                  <c:v>4126.1811023622004</c:v>
                </c:pt>
                <c:pt idx="3">
                  <c:v>4199.6714490674303</c:v>
                </c:pt>
                <c:pt idx="4">
                  <c:v>4352.5694444444398</c:v>
                </c:pt>
                <c:pt idx="5">
                  <c:v>4357.76256684492</c:v>
                </c:pt>
                <c:pt idx="6">
                  <c:v>4304.05</c:v>
                </c:pt>
                <c:pt idx="7">
                  <c:v>4320.7049567269896</c:v>
                </c:pt>
                <c:pt idx="8">
                  <c:v>4582.8765347885401</c:v>
                </c:pt>
                <c:pt idx="9">
                  <c:v>4653.5283251231504</c:v>
                </c:pt>
                <c:pt idx="10">
                  <c:v>4648.4697947214099</c:v>
                </c:pt>
                <c:pt idx="11">
                  <c:v>4743.6823966065704</c:v>
                </c:pt>
                <c:pt idx="12">
                  <c:v>4716.31650893796</c:v>
                </c:pt>
                <c:pt idx="13">
                  <c:v>4897.8477525374601</c:v>
                </c:pt>
                <c:pt idx="14">
                  <c:v>4857.6093822573202</c:v>
                </c:pt>
                <c:pt idx="15">
                  <c:v>4876.2095006090103</c:v>
                </c:pt>
                <c:pt idx="16">
                  <c:v>4981.1693142192898</c:v>
                </c:pt>
                <c:pt idx="17">
                  <c:v>5120.0483812295397</c:v>
                </c:pt>
                <c:pt idx="18">
                  <c:v>4953.3294573643398</c:v>
                </c:pt>
                <c:pt idx="19">
                  <c:v>5028.7854105331999</c:v>
                </c:pt>
                <c:pt idx="20">
                  <c:v>5092.0039774610505</c:v>
                </c:pt>
                <c:pt idx="21">
                  <c:v>5077.0562881955602</c:v>
                </c:pt>
                <c:pt idx="22">
                  <c:v>5179.1609160305297</c:v>
                </c:pt>
                <c:pt idx="23">
                  <c:v>5263.6007056748003</c:v>
                </c:pt>
                <c:pt idx="24">
                  <c:v>5321.6199888641404</c:v>
                </c:pt>
                <c:pt idx="25">
                  <c:v>5386.8789843327904</c:v>
                </c:pt>
                <c:pt idx="26">
                  <c:v>5394.0212181727402</c:v>
                </c:pt>
                <c:pt idx="27">
                  <c:v>5588.7239842726103</c:v>
                </c:pt>
                <c:pt idx="28">
                  <c:v>5414.1033755274302</c:v>
                </c:pt>
                <c:pt idx="29">
                  <c:v>5493.4778338200204</c:v>
                </c:pt>
                <c:pt idx="30">
                  <c:v>5654.8488404582304</c:v>
                </c:pt>
                <c:pt idx="31">
                  <c:v>5652.3828639904104</c:v>
                </c:pt>
                <c:pt idx="32">
                  <c:v>5486.5357142857101</c:v>
                </c:pt>
                <c:pt idx="33">
                  <c:v>5735.2631578947403</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Tabla!$G$3:$G$39</c:f>
              <c:numCache>
                <c:formatCode>General</c:formatCode>
                <c:ptCount val="36"/>
                <c:pt idx="13">
                  <c:v>4422.3809523809496</c:v>
                </c:pt>
                <c:pt idx="14">
                  <c:v>4254.8769230769203</c:v>
                </c:pt>
                <c:pt idx="15">
                  <c:v>4264.4356435643604</c:v>
                </c:pt>
                <c:pt idx="16">
                  <c:v>4603.26993865031</c:v>
                </c:pt>
                <c:pt idx="17">
                  <c:v>4523.8092105263204</c:v>
                </c:pt>
                <c:pt idx="18">
                  <c:v>4337.9407894736796</c:v>
                </c:pt>
                <c:pt idx="19">
                  <c:v>4579.4581005586597</c:v>
                </c:pt>
                <c:pt idx="20">
                  <c:v>4670.3512396694196</c:v>
                </c:pt>
                <c:pt idx="21">
                  <c:v>4705.7685950413197</c:v>
                </c:pt>
                <c:pt idx="22">
                  <c:v>4688.5477178423198</c:v>
                </c:pt>
                <c:pt idx="23">
                  <c:v>4852.4042553191503</c:v>
                </c:pt>
                <c:pt idx="24">
                  <c:v>4592.9020979020997</c:v>
                </c:pt>
                <c:pt idx="25">
                  <c:v>4568.9771863117903</c:v>
                </c:pt>
                <c:pt idx="26">
                  <c:v>4952.1923076923104</c:v>
                </c:pt>
                <c:pt idx="27">
                  <c:v>4993.8963210702304</c:v>
                </c:pt>
                <c:pt idx="28">
                  <c:v>5230.3249097472899</c:v>
                </c:pt>
                <c:pt idx="29">
                  <c:v>5134.4933333333302</c:v>
                </c:pt>
                <c:pt idx="30">
                  <c:v>5024.7250000000004</c:v>
                </c:pt>
                <c:pt idx="31">
                  <c:v>4900.5888888888903</c:v>
                </c:pt>
                <c:pt idx="32">
                  <c:v>5296.7882352941197</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Tabla!$H$3:$H$39</c:f>
              <c:numCache>
                <c:formatCode>General</c:formatCode>
                <c:ptCount val="36"/>
                <c:pt idx="0">
                  <c:v>3344.9712643678199</c:v>
                </c:pt>
                <c:pt idx="1">
                  <c:v>3387.7963800905</c:v>
                </c:pt>
                <c:pt idx="2">
                  <c:v>3486.9453551912602</c:v>
                </c:pt>
                <c:pt idx="3">
                  <c:v>3844.5430463576199</c:v>
                </c:pt>
                <c:pt idx="4">
                  <c:v>3810.0609756097601</c:v>
                </c:pt>
                <c:pt idx="5">
                  <c:v>3799.19158878505</c:v>
                </c:pt>
                <c:pt idx="6">
                  <c:v>3704.4857142857099</c:v>
                </c:pt>
                <c:pt idx="7">
                  <c:v>4279.5761589404001</c:v>
                </c:pt>
                <c:pt idx="8">
                  <c:v>4735.2394366197204</c:v>
                </c:pt>
                <c:pt idx="9">
                  <c:v>4676.0979381443303</c:v>
                </c:pt>
                <c:pt idx="10">
                  <c:v>4641.7157894736802</c:v>
                </c:pt>
                <c:pt idx="11">
                  <c:v>4715.7231404958702</c:v>
                </c:pt>
                <c:pt idx="12">
                  <c:v>4601.5198019802001</c:v>
                </c:pt>
                <c:pt idx="13">
                  <c:v>4285.6245614035097</c:v>
                </c:pt>
                <c:pt idx="14">
                  <c:v>4238.0896358543396</c:v>
                </c:pt>
                <c:pt idx="15">
                  <c:v>4327.85031847134</c:v>
                </c:pt>
                <c:pt idx="16">
                  <c:v>4484.4482758620697</c:v>
                </c:pt>
                <c:pt idx="17">
                  <c:v>4659.7251908396902</c:v>
                </c:pt>
                <c:pt idx="18">
                  <c:v>4651.3306666666704</c:v>
                </c:pt>
                <c:pt idx="19">
                  <c:v>4364.3294117647101</c:v>
                </c:pt>
                <c:pt idx="20">
                  <c:v>4095.45454545455</c:v>
                </c:pt>
                <c:pt idx="21">
                  <c:v>4391.1639344262303</c:v>
                </c:pt>
                <c:pt idx="22">
                  <c:v>4269.2754342431799</c:v>
                </c:pt>
                <c:pt idx="23">
                  <c:v>4408.0549738219897</c:v>
                </c:pt>
                <c:pt idx="24">
                  <c:v>4338.2797619047597</c:v>
                </c:pt>
                <c:pt idx="25">
                  <c:v>4368.9630681818198</c:v>
                </c:pt>
                <c:pt idx="26">
                  <c:v>4424.4664031620596</c:v>
                </c:pt>
                <c:pt idx="27">
                  <c:v>4348.6952380952398</c:v>
                </c:pt>
                <c:pt idx="28">
                  <c:v>5070.8041958042004</c:v>
                </c:pt>
                <c:pt idx="29">
                  <c:v>5408.7075471698099</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818.3713599537"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2" count="37">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n v="2022"/>
        <m/>
      </sharedItems>
    </cacheField>
    <cacheField name="Pct_consanguinidad" numFmtId="2">
      <sharedItems containsString="0" containsBlank="1" containsNumber="1" minValue="0" maxValue="1.97012345679012"/>
    </cacheField>
    <cacheField name="datos_leche_305K" numFmtId="1">
      <sharedItems containsString="0" containsBlank="1" containsNumber="1" containsInteger="1" minValue="52" maxValue="4347"/>
    </cacheField>
    <cacheField name="Producción Corregida 305d_Leche" numFmtId="1">
      <sharedItems containsString="0" containsBlank="1" containsNumber="1" minValue="3344.9712643678199" maxValue="7972.0115384615401"/>
    </cacheField>
    <cacheField name="datos_valor de Cría_Leche" numFmtId="0">
      <sharedItems containsString="0" containsBlank="1" containsNumber="1" containsInteger="1" minValue="50" maxValue="8300"/>
    </cacheField>
    <cacheField name="Valor de Cría_Leche" numFmtId="164">
      <sharedItems containsString="0" containsBlank="1" containsNumber="1" minValue="-127.576727272727" maxValue="323.77019607843101"/>
    </cacheField>
    <cacheField name="Pct_Confiabilidad_Leche" numFmtId="1">
      <sharedItems containsString="0" containsBlank="1" containsNumber="1" minValue="7.18363636363636" maxValue="35.564363636363701"/>
    </cacheField>
    <cacheField name="datos_Grasa" numFmtId="0">
      <sharedItems containsString="0" containsBlank="1" containsNumber="1" containsInteger="1" minValue="58" maxValue="548"/>
    </cacheField>
    <cacheField name="Producción Corregida_305d_Grasa" numFmtId="1">
      <sharedItems containsString="0" containsBlank="1" containsNumber="1" minValue="179.97499999999999" maxValue="309.01111111111101"/>
    </cacheField>
    <cacheField name="Valor de Cría_Grasa" numFmtId="164">
      <sharedItems containsString="0" containsBlank="1" containsNumber="1" minValue="-3.2682366863905301" maxValue="4.8562160927044999"/>
    </cacheField>
    <cacheField name="Pct_Confiabilidad_Grasa" numFmtId="1">
      <sharedItems containsString="0" containsBlank="1" containsNumber="1" minValue="6.8331677419354797" maxValue="20.3957238839285"/>
    </cacheField>
    <cacheField name="datos_Proteína" numFmtId="1">
      <sharedItems containsString="0" containsBlank="1" containsNumber="1" containsInteger="1" minValue="52" maxValue="548"/>
    </cacheField>
    <cacheField name="Producción Corregida_305d_Proteína" numFmtId="1">
      <sharedItems containsString="0" containsBlank="1" containsNumber="1" minValue="167.927835051546" maxValue="281.912087912088"/>
    </cacheField>
    <cacheField name="Valor de Cría_Proteína" numFmtId="164">
      <sharedItems containsString="0" containsBlank="1" containsNumber="1" minValue="-2.7672156003505601" maxValue="4.9619931372549297"/>
    </cacheField>
    <cacheField name="Pct_Confiabilidad_Proteína" numFmtId="1">
      <sharedItems containsString="0" containsBlank="1" containsNumber="1" minValue="5.6223604240282699" maxValue="18.6782754303599"/>
    </cacheField>
    <cacheField name="datos_Sólidos" numFmtId="1">
      <sharedItems containsString="0" containsBlank="1" containsNumber="1" containsInteger="1" minValue="50" maxValue="551"/>
    </cacheField>
    <cacheField name="Producción Corregida_305d_Sólidos" numFmtId="1">
      <sharedItems containsString="0" containsBlank="1" containsNumber="1" minValue="627.70103092783495" maxValue="1094.9230769230801"/>
    </cacheField>
    <cacheField name="Valor de Cría_Sólidos" numFmtId="0">
      <sharedItems containsString="0" containsBlank="1" containsNumber="1" minValue="-6.97094715447155" maxValue="20.6748711576193"/>
    </cacheField>
    <cacheField name="Pct_Confiabilidad_Sólidos" numFmtId="1">
      <sharedItems containsString="0" containsBlank="1" containsNumber="1" minValue="4.9830777777777797" maxValue="17.692176615247"/>
    </cacheField>
    <cacheField name="datos_Días Abiertos" numFmtId="1">
      <sharedItems containsString="0" containsBlank="1" containsNumber="1" containsInteger="1" minValue="52" maxValue="4347"/>
    </cacheField>
    <cacheField name="Días Abiertos" numFmtId="1">
      <sharedItems containsString="0" containsBlank="1" containsNumber="1" minValue="84.730061349693301" maxValue="167.048"/>
    </cacheField>
    <cacheField name="Valor Cría_DíasAbiertos" numFmtId="164">
      <sharedItems containsString="0" containsBlank="1" containsNumber="1" minValue="-2.5919055923897401" maxValue="5.6731000724112697"/>
    </cacheField>
    <cacheField name="pct_Confiabilidad_DíasAbiertos" numFmtId="1">
      <sharedItems containsString="0" containsBlank="1" containsNumber="1" minValue="5.59657357357358" maxValue="20.409978405059501"/>
    </cacheField>
    <cacheField name="datos_CélulasSomáticas" numFmtId="0">
      <sharedItems containsString="0" containsBlank="1" containsNumber="1" containsInteger="1" minValue="53" maxValue="1253"/>
    </cacheField>
    <cacheField name="CélulasSomáticas_score" numFmtId="0">
      <sharedItems containsString="0" containsBlank="1" containsNumber="1" minValue="2.6848643987040202" maxValue="3.8018653379019498"/>
    </cacheField>
    <cacheField name="Valor de Cría_CélulasSomáticas" numFmtId="0">
      <sharedItems containsString="0" containsBlank="1" containsNumber="1" minValue="-0.32679799361605" maxValue="8.4696495327102897E-2"/>
    </cacheField>
    <cacheField name="Pct_Confiabilidad_CélulasSomáticas" numFmtId="0">
      <sharedItems containsString="0" containsBlank="1" containsNumber="1" minValue="6.2148189622993399" maxValue="20.895606361829"/>
    </cacheField>
    <cacheField name="datos_VidaProductiva" numFmtId="0">
      <sharedItems containsString="0" containsBlank="1" containsNumber="1" containsInteger="1" minValue="51" maxValue="4322"/>
    </cacheField>
    <cacheField name="VidaProductiva_meses" numFmtId="164">
      <sharedItems containsString="0" containsBlank="1" containsNumber="1" minValue="17.637662337662299" maxValue="53.915476190476198"/>
    </cacheField>
    <cacheField name="Valor de Cría_VidaProductiva" numFmtId="2">
      <sharedItems containsString="0" containsBlank="1" containsNumber="1" minValue="-22.711490368852498" maxValue="5.0860958317826697"/>
    </cacheField>
    <cacheField name="Pct_Confiabilidad_VidaProductiva" numFmtId="1">
      <sharedItems containsString="0" containsBlank="1" containsNumber="1" minValue="4.7116655172413902" maxValue="18.0577708398133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1200557103064099"/>
    <n v="411"/>
    <n v="3840.9610705596101"/>
    <n v="599"/>
    <n v="-117.18347245408999"/>
    <n v="29.314889816360601"/>
    <n v="80"/>
    <n v="179.97499999999999"/>
    <n v="-2.6622680965147398"/>
    <n v="13.109340482573799"/>
    <m/>
    <m/>
    <m/>
    <m/>
    <m/>
    <m/>
    <m/>
    <m/>
    <n v="411"/>
    <n v="122.199513381995"/>
    <n v="1.4188662207357901"/>
    <n v="13.168961538461501"/>
    <m/>
    <m/>
    <m/>
    <m/>
    <n v="409"/>
    <n v="38.659902200489"/>
    <n v="1.23964297800338"/>
    <n v="9.6107551607445103"/>
  </r>
  <r>
    <x v="0"/>
    <x v="1"/>
    <n v="0.17230057803468199"/>
    <n v="488"/>
    <n v="3951.23360655738"/>
    <n v="712"/>
    <n v="-116.34480337078701"/>
    <n v="29.963554775280802"/>
    <n v="72"/>
    <n v="198.805555555556"/>
    <n v="-2.9086174496644301"/>
    <n v="13.1941700223714"/>
    <m/>
    <m/>
    <m/>
    <m/>
    <m/>
    <m/>
    <m/>
    <m/>
    <n v="488"/>
    <n v="123.629098360656"/>
    <n v="1.6261179775280901"/>
    <n v="13.988078651685401"/>
    <m/>
    <m/>
    <m/>
    <m/>
    <n v="488"/>
    <n v="38.020081967213102"/>
    <n v="1.4262517680339499"/>
    <n v="10.8293137199434"/>
  </r>
  <r>
    <x v="0"/>
    <x v="2"/>
    <n v="0.16302222222222201"/>
    <n v="635"/>
    <n v="4126.1811023622004"/>
    <n v="893"/>
    <n v="-79.497323628219405"/>
    <n v="31.853079507278899"/>
    <n v="85"/>
    <n v="210.22352941176501"/>
    <n v="-3.2682366863905301"/>
    <n v="14.703368836291901"/>
    <m/>
    <m/>
    <m/>
    <m/>
    <n v="60"/>
    <n v="700.05"/>
    <n v="-6.97094715447155"/>
    <n v="10.290615853658499"/>
    <n v="635"/>
    <n v="119.412598425197"/>
    <n v="0.90248991031390202"/>
    <n v="15.1300213004484"/>
    <m/>
    <m/>
    <m/>
    <m/>
    <n v="633"/>
    <n v="41.693838862559197"/>
    <n v="1.4004130925507901"/>
    <n v="11.428998081264099"/>
  </r>
  <r>
    <x v="0"/>
    <x v="3"/>
    <n v="0.23085311572700301"/>
    <n v="697"/>
    <n v="4199.6714490674303"/>
    <n v="1055"/>
    <n v="-62.8896113744076"/>
    <n v="31.792099526066298"/>
    <n v="95"/>
    <n v="213.947368421053"/>
    <n v="-1.82296788321168"/>
    <n v="14.703775182481699"/>
    <m/>
    <m/>
    <m/>
    <m/>
    <n v="74"/>
    <n v="728.94594594594605"/>
    <n v="-1.2644020926756401"/>
    <n v="10.575336322869999"/>
    <n v="697"/>
    <n v="128.55093256814899"/>
    <n v="1.8527236467236501"/>
    <n v="15.806337132003801"/>
    <m/>
    <m/>
    <m/>
    <m/>
    <n v="697"/>
    <n v="38.615064562410303"/>
    <n v="2.0748181818181801"/>
    <n v="12.3966513875598"/>
  </r>
  <r>
    <x v="0"/>
    <x v="4"/>
    <n v="0.28040355677154499"/>
    <n v="792"/>
    <n v="4352.5694444444398"/>
    <n v="1197"/>
    <n v="-4.54142857142857"/>
    <n v="33.540609857978303"/>
    <n v="119"/>
    <n v="230.72268907563"/>
    <n v="-1.4605617433414"/>
    <n v="15.5001815980629"/>
    <m/>
    <m/>
    <m/>
    <m/>
    <n v="109"/>
    <n v="741.66972477064201"/>
    <n v="-0.561605392156863"/>
    <n v="11.8185098039216"/>
    <n v="792"/>
    <n v="121.570707070707"/>
    <n v="1.9627360066833699"/>
    <n v="17.380928989139498"/>
    <m/>
    <m/>
    <m/>
    <m/>
    <n v="790"/>
    <n v="39.288481012658202"/>
    <n v="2.5666507136859802"/>
    <n v="13.860696473551601"/>
  </r>
  <r>
    <x v="0"/>
    <x v="5"/>
    <n v="0.31208095781071798"/>
    <n v="935"/>
    <n v="4357.76256684492"/>
    <n v="1455"/>
    <n v="-3.30356701030929"/>
    <n v="32.9495422680411"/>
    <n v="134"/>
    <n v="222.761194029851"/>
    <n v="-0.48290265486725598"/>
    <n v="15.6727610619469"/>
    <m/>
    <m/>
    <m/>
    <m/>
    <n v="118"/>
    <n v="720.86440677966095"/>
    <n v="-0.45498901098901101"/>
    <n v="12.151275724275701"/>
    <n v="935"/>
    <n v="123.24598930481299"/>
    <n v="1.8591354883081099"/>
    <n v="17.496004814305401"/>
    <m/>
    <m/>
    <m/>
    <m/>
    <n v="930"/>
    <n v="38.206989247311803"/>
    <n v="2.71776454293629"/>
    <n v="14.2483077562327"/>
  </r>
  <r>
    <x v="0"/>
    <x v="6"/>
    <n v="0.220141843971631"/>
    <n v="1120"/>
    <n v="4304.05"/>
    <n v="1702"/>
    <n v="0.88897179788484504"/>
    <n v="32.594913043478101"/>
    <n v="147"/>
    <n v="243.63945578231301"/>
    <n v="-0.23149311531841599"/>
    <n v="16.713829604130801"/>
    <n v="55"/>
    <n v="195.636363636364"/>
    <n v="-2.7672156003505601"/>
    <n v="11.811999999999999"/>
    <n v="145"/>
    <n v="731.66896551724096"/>
    <n v="6.8718858131488994E-2"/>
    <n v="13.526631487889301"/>
    <n v="1120"/>
    <n v="125.471428571429"/>
    <n v="1.92837566137566"/>
    <n v="17.447903586125801"/>
    <m/>
    <m/>
    <m/>
    <m/>
    <n v="1110"/>
    <n v="35.845855855855902"/>
    <n v="2.9322102441929698"/>
    <n v="14.5236516378797"/>
  </r>
  <r>
    <x v="0"/>
    <x v="7"/>
    <n v="0.34185516680227801"/>
    <n v="1271"/>
    <n v="4320.7049567269896"/>
    <n v="1972"/>
    <n v="16.902134888438098"/>
    <n v="33.830502535496997"/>
    <n v="164"/>
    <n v="256.64634146341501"/>
    <n v="-5.3646304675716801E-2"/>
    <n v="18.0843944193063"/>
    <n v="78"/>
    <n v="207.32051282051299"/>
    <n v="-2.7490534759358201"/>
    <n v="13.6609831932773"/>
    <n v="164"/>
    <n v="769.71341463414603"/>
    <n v="1.56572314674735"/>
    <n v="15.0086944024206"/>
    <n v="1271"/>
    <n v="125.48072383949599"/>
    <n v="1.96462366683596"/>
    <n v="18.456908075165099"/>
    <m/>
    <m/>
    <m/>
    <m/>
    <n v="1253"/>
    <n v="35.823383878691097"/>
    <n v="3.3625795687884898"/>
    <n v="15.3805479979466"/>
  </r>
  <r>
    <x v="0"/>
    <x v="8"/>
    <n v="0.50114720110573596"/>
    <n v="1466"/>
    <n v="4582.8765347885401"/>
    <n v="2333"/>
    <n v="53.915087869695597"/>
    <n v="33.707752678954101"/>
    <n v="261"/>
    <n v="243.98467432950201"/>
    <n v="-9.5498172959805394E-2"/>
    <n v="19.060063337393501"/>
    <n v="169"/>
    <n v="199.44378698224901"/>
    <n v="-2.16347970479704"/>
    <n v="14.7309323493234"/>
    <n v="262"/>
    <n v="738.01908396946601"/>
    <n v="4.3847909811090799"/>
    <n v="15.9015472273003"/>
    <n v="1466"/>
    <n v="124.592769440655"/>
    <n v="2.2108548733362001"/>
    <n v="19.033783168742001"/>
    <n v="56"/>
    <n v="2.9956188060451399"/>
    <n v="-2.4476969696969799E-2"/>
    <n v="11.6730303030303"/>
    <n v="1453"/>
    <n v="36.879421885753601"/>
    <n v="3.9565708098744001"/>
    <n v="16.1387403637939"/>
  </r>
  <r>
    <x v="0"/>
    <x v="9"/>
    <n v="0.54959509202454004"/>
    <n v="1624"/>
    <n v="4653.5283251231504"/>
    <n v="2644"/>
    <n v="44.689005295007597"/>
    <n v="34.066210287443297"/>
    <n v="248"/>
    <n v="247.77419354838699"/>
    <n v="-0.47394171613599501"/>
    <n v="20.214302212628201"/>
    <n v="198"/>
    <n v="202.89393939393901"/>
    <n v="-0.86450599128540095"/>
    <n v="16.836401416122001"/>
    <n v="250"/>
    <n v="758.404"/>
    <n v="5.0077944835045898"/>
    <n v="17.367501352082201"/>
    <n v="1624"/>
    <n v="124.719827586207"/>
    <n v="1.94512713472485"/>
    <n v="19.892291461100601"/>
    <n v="75"/>
    <n v="3.3231671007063102"/>
    <n v="-8.6761699838622808E-3"/>
    <n v="13.941473910704699"/>
    <n v="1611"/>
    <n v="36.3008069522037"/>
    <n v="4.0314233716475103"/>
    <n v="17.019568965517202"/>
  </r>
  <r>
    <x v="0"/>
    <x v="10"/>
    <n v="0.62413110181311005"/>
    <n v="1705"/>
    <n v="4648.4697947214099"/>
    <n v="2809"/>
    <n v="41.511270914916402"/>
    <n v="33.967410110359602"/>
    <n v="237"/>
    <n v="241.45991561181401"/>
    <n v="-0.60174690440811995"/>
    <n v="19.600929668152698"/>
    <n v="218"/>
    <n v="195.885321100917"/>
    <n v="-0.93226909635546396"/>
    <n v="16.549030953569702"/>
    <n v="238"/>
    <n v="733.39495798319297"/>
    <n v="5.1545727047146404"/>
    <n v="16.765715632754301"/>
    <n v="1705"/>
    <n v="125.539002932551"/>
    <n v="1.9539218136379899"/>
    <n v="19.830892181363801"/>
    <n v="135"/>
    <n v="3.54534019424197"/>
    <n v="-2.3719101123595598E-2"/>
    <n v="13.781485100146501"/>
    <n v="1672"/>
    <n v="35.482535885167501"/>
    <n v="4.2287159827213703"/>
    <n v="17.006691504679601"/>
  </r>
  <r>
    <x v="0"/>
    <x v="11"/>
    <n v="0.64389127324749795"/>
    <n v="1886"/>
    <n v="4743.6823966065704"/>
    <n v="3228"/>
    <n v="35.478482032218103"/>
    <n v="33.738179677819097"/>
    <n v="311"/>
    <n v="233.50803858520899"/>
    <n v="-0.38764506437767998"/>
    <n v="19.279656223176001"/>
    <n v="308"/>
    <n v="194.08441558441601"/>
    <n v="-0.36108883139284198"/>
    <n v="16.430237171194499"/>
    <n v="310"/>
    <n v="722.92903225806401"/>
    <n v="5.6143726841878303"/>
    <n v="16.2856006031882"/>
    <n v="1886"/>
    <n v="128.13679745493101"/>
    <n v="1.4929816713265001"/>
    <n v="19.596379621000398"/>
    <n v="160"/>
    <n v="3.6213882511210298"/>
    <n v="-2.88935281837162E-3"/>
    <n v="13.2124425887265"/>
    <n v="1868"/>
    <n v="37.221948608136998"/>
    <n v="4.0264317470256703"/>
    <n v="16.687851534126501"/>
  </r>
  <r>
    <x v="0"/>
    <x v="12"/>
    <n v="0.73562116402116295"/>
    <n v="1902"/>
    <n v="4716.31650893796"/>
    <n v="3481"/>
    <n v="35.967790864694003"/>
    <n v="32.6846004021833"/>
    <n v="331"/>
    <n v="231.66163141993999"/>
    <n v="-0.29788587616349599"/>
    <n v="19.1122970457305"/>
    <n v="330"/>
    <n v="196.03939393939399"/>
    <n v="-0.47285301302931698"/>
    <n v="16.564861970683999"/>
    <n v="331"/>
    <n v="723.26888217522696"/>
    <n v="5.0465923670320798"/>
    <n v="16.1561928542428"/>
    <n v="1902"/>
    <n v="130.06624605678201"/>
    <n v="1.48848762945915"/>
    <n v="19.005597525891801"/>
    <n v="217"/>
    <n v="3.6209771290404902"/>
    <n v="-7.8634945397815601E-3"/>
    <n v="13.7567472698908"/>
    <n v="1884"/>
    <n v="37.9015923566878"/>
    <n v="4.0862555104408402"/>
    <n v="16.155638225057999"/>
  </r>
  <r>
    <x v="0"/>
    <x v="13"/>
    <n v="0.67277574590953004"/>
    <n v="2069"/>
    <n v="4897.8477525374601"/>
    <n v="3809"/>
    <n v="55.836130217905001"/>
    <n v="32.088967445523799"/>
    <n v="398"/>
    <n v="235.84673366834201"/>
    <n v="0.111423715720355"/>
    <n v="19.558178061027299"/>
    <n v="391"/>
    <n v="199.81329923273699"/>
    <n v="0.17256472868217099"/>
    <n v="17.045543410852702"/>
    <n v="398"/>
    <n v="737.10301507537702"/>
    <n v="5.9905197215777202"/>
    <n v="16.446667826759398"/>
    <n v="2069"/>
    <n v="130.43450942484299"/>
    <n v="1.70760578947368"/>
    <n v="18.544511842105301"/>
    <n v="261"/>
    <n v="3.54511878430726"/>
    <n v="2.9474594992636102E-2"/>
    <n v="14.6412371134021"/>
    <n v="2030"/>
    <n v="39.391527093595997"/>
    <n v="3.9899859080031899"/>
    <n v="15.7849085615528"/>
  </r>
  <r>
    <x v="0"/>
    <x v="14"/>
    <n v="0.725347614410908"/>
    <n v="2153"/>
    <n v="4857.6093822573202"/>
    <n v="3851"/>
    <n v="49.245222020254403"/>
    <n v="33.113875876395703"/>
    <n v="411"/>
    <n v="235.42092457420901"/>
    <n v="-0.110376533742332"/>
    <n v="19.7035617331289"/>
    <n v="409"/>
    <n v="197.0097799511"/>
    <n v="3.7950807071482399E-2"/>
    <n v="17.234911606456599"/>
    <n v="412"/>
    <n v="732.12621359223294"/>
    <n v="5.5310034522439597"/>
    <n v="16.495237054085202"/>
    <n v="2153"/>
    <n v="132.21040408732"/>
    <n v="1.7090485966736"/>
    <n v="19.1223892931393"/>
    <n v="329"/>
    <n v="3.56641923449043"/>
    <n v="4.76410074494499E-2"/>
    <n v="15.0935083362894"/>
    <n v="2128"/>
    <n v="38.8434680451128"/>
    <n v="4.1437519073927902"/>
    <n v="16.312428439884201"/>
  </r>
  <r>
    <x v="0"/>
    <x v="15"/>
    <n v="0.669413614502404"/>
    <n v="2463"/>
    <n v="4876.2095006090103"/>
    <n v="4046"/>
    <n v="60.876700444883802"/>
    <n v="33.016782995551097"/>
    <n v="356"/>
    <n v="235.11516853932599"/>
    <n v="-0.15984484096198601"/>
    <n v="19.659405740884399"/>
    <n v="361"/>
    <n v="197.08864265928"/>
    <n v="0.214619658119659"/>
    <n v="17.428685314685399"/>
    <n v="361"/>
    <n v="733.86426592797795"/>
    <n v="5.6286246118012597"/>
    <n v="16.6261576086956"/>
    <n v="2463"/>
    <n v="132.50954120990701"/>
    <n v="1.8071647262818999"/>
    <n v="18.7744812979935"/>
    <n v="367"/>
    <n v="3.7936963994513602"/>
    <n v="5.8093048128341901E-2"/>
    <n v="15.9338324420677"/>
    <n v="2433"/>
    <n v="37.6747636662557"/>
    <n v="4.0765274367326398"/>
    <n v="16.0170226259083"/>
  </r>
  <r>
    <x v="0"/>
    <x v="16"/>
    <n v="0.73037578982374396"/>
    <n v="2581"/>
    <n v="4981.1693142192898"/>
    <n v="4370"/>
    <n v="50.140867276888002"/>
    <n v="32.735613501144101"/>
    <n v="346"/>
    <n v="251.89595375722499"/>
    <n v="1.2211098348887299"/>
    <n v="20.328461593682601"/>
    <n v="348"/>
    <n v="213.344827586207"/>
    <n v="1.3816473759885"/>
    <n v="18.243757009345799"/>
    <n v="347"/>
    <n v="788.15273775216099"/>
    <n v="8.1232977729885594"/>
    <n v="17.4448994252873"/>
    <n v="2581"/>
    <n v="130.086400619915"/>
    <n v="1.80717748222885"/>
    <n v="18.981122907590098"/>
    <n v="431"/>
    <n v="3.6775418349534799"/>
    <n v="5.67366042608132E-2"/>
    <n v="16.995384118786301"/>
    <n v="2541"/>
    <n v="37.855529319165697"/>
    <n v="4.0964047840223001"/>
    <n v="16.402000000000001"/>
  </r>
  <r>
    <x v="0"/>
    <x v="17"/>
    <n v="0.74298188874514703"/>
    <n v="2749"/>
    <n v="5120.0483812295397"/>
    <n v="4605"/>
    <n v="38.147396308360499"/>
    <n v="32.939721606949"/>
    <n v="362"/>
    <n v="259.18784530386699"/>
    <n v="1.07810217983651"/>
    <n v="19.997214577656599"/>
    <n v="363"/>
    <n v="221.32506887052301"/>
    <n v="1.1391700749829501"/>
    <n v="17.884494205862399"/>
    <n v="363"/>
    <n v="814.73829201101898"/>
    <n v="6.9868616695059602"/>
    <n v="16.967819420783599"/>
    <n v="2749"/>
    <n v="129.091669698072"/>
    <n v="1.53452620134812"/>
    <n v="18.868878886714601"/>
    <n v="524"/>
    <n v="3.5619319737826398"/>
    <n v="4.2749924219460299E-2"/>
    <n v="17.498666262503701"/>
    <n v="2725"/>
    <n v="38.525798165137502"/>
    <n v="3.6730572117492302"/>
    <n v="16.298436935554498"/>
  </r>
  <r>
    <x v="0"/>
    <x v="18"/>
    <n v="0.66915967668140797"/>
    <n v="2838"/>
    <n v="4953.3294573643398"/>
    <n v="4904"/>
    <n v="17.5921961663948"/>
    <n v="32.228133360522001"/>
    <n v="377"/>
    <n v="245.50132625994701"/>
    <n v="1.39418490083174"/>
    <n v="19.062053103006999"/>
    <n v="377"/>
    <n v="207.15384615384599"/>
    <n v="1.2593061617458301"/>
    <n v="17.078260269576401"/>
    <n v="377"/>
    <n v="766.60742705570306"/>
    <n v="6.8520320204931098"/>
    <n v="16.115778097982702"/>
    <n v="2838"/>
    <n v="130.22868217054301"/>
    <n v="1.30262339252909"/>
    <n v="18.3764923453767"/>
    <n v="636"/>
    <n v="3.7408495831819"/>
    <n v="7.0898426323319205E-2"/>
    <n v="17.643204577968501"/>
    <n v="2801"/>
    <n v="37.565655123170203"/>
    <n v="3.91655976136596"/>
    <n v="15.5778330178975"/>
  </r>
  <r>
    <x v="0"/>
    <x v="19"/>
    <n v="0.67988813996844899"/>
    <n v="3057"/>
    <n v="5028.7854105331999"/>
    <n v="5420"/>
    <n v="25.046643911439102"/>
    <n v="32.3477369003691"/>
    <n v="369"/>
    <n v="243.856368563686"/>
    <n v="2.0847294754846102"/>
    <n v="19.061814424173299"/>
    <n v="371"/>
    <n v="210.74393530997301"/>
    <n v="1.6526157579217799"/>
    <n v="17.191769626034802"/>
    <n v="370"/>
    <n v="771.52972972972998"/>
    <n v="7.3999814603536498"/>
    <n v="16.258191956645799"/>
    <n v="3057"/>
    <n v="131.99640170101401"/>
    <n v="1.4441118906942401"/>
    <n v="18.7253253323486"/>
    <n v="696"/>
    <n v="3.5910625245493701"/>
    <n v="7.5181726907630697E-2"/>
    <n v="18.119252008032099"/>
    <n v="3030"/>
    <n v="39.090462046204699"/>
    <n v="5.0860958317826697"/>
    <n v="15.972871938965399"/>
  </r>
  <r>
    <x v="0"/>
    <x v="20"/>
    <n v="0.64982534581528595"/>
    <n v="3017"/>
    <n v="5092.0039774610505"/>
    <n v="5491"/>
    <n v="20.776545255873199"/>
    <n v="32.299258240757602"/>
    <n v="371"/>
    <n v="252.00539083557999"/>
    <n v="2.7944609088343202"/>
    <n v="19.318871295512299"/>
    <n v="372"/>
    <n v="217.10752688171999"/>
    <n v="2.0650640157924398"/>
    <n v="17.487172306824601"/>
    <n v="373"/>
    <n v="796.34048257372604"/>
    <n v="8.4059777088036007"/>
    <n v="16.5694915349887"/>
    <n v="3017"/>
    <n v="132.253894597282"/>
    <n v="1.23292926162261"/>
    <n v="18.921614038286201"/>
    <n v="723"/>
    <n v="3.5643056097871102"/>
    <n v="5.8969117647058797E-2"/>
    <n v="18.479705882352899"/>
    <n v="2977"/>
    <n v="38.562882096069799"/>
    <n v="4.5260523608304304"/>
    <n v="16.3215121624105"/>
  </r>
  <r>
    <x v="0"/>
    <x v="21"/>
    <n v="0.63738701298701395"/>
    <n v="3109"/>
    <n v="5077.0562881955602"/>
    <n v="5808"/>
    <n v="10.9910020661157"/>
    <n v="31.504794938016399"/>
    <n v="377"/>
    <n v="255.84615384615401"/>
    <n v="2.7867175592859001"/>
    <n v="18.619776978417299"/>
    <n v="379"/>
    <n v="223.06860158311301"/>
    <n v="2.0661452945881198"/>
    <n v="16.816051719541498"/>
    <n v="380"/>
    <n v="818.23157894736801"/>
    <n v="7.4092354038922803"/>
    <n v="15.8594313516395"/>
    <n v="3109"/>
    <n v="129.74300418140899"/>
    <n v="0.44121599724185601"/>
    <n v="18.3526424754352"/>
    <n v="777"/>
    <n v="3.51621813233462"/>
    <n v="8.4696495327102897E-2"/>
    <n v="18.327009345794298"/>
    <n v="3058"/>
    <n v="36.806703727926703"/>
    <n v="3.6111991657977001"/>
    <n v="15.834756326034"/>
  </r>
  <r>
    <x v="0"/>
    <x v="22"/>
    <n v="0.687524064822714"/>
    <n v="3275"/>
    <n v="5179.1609160305297"/>
    <n v="6308"/>
    <n v="30.730640456563201"/>
    <n v="32.159861762840798"/>
    <n v="393"/>
    <n v="251.00763358778599"/>
    <n v="2.0421889541715501"/>
    <n v="19.389737720329101"/>
    <n v="399"/>
    <n v="221.02756892230599"/>
    <n v="2.4320630143428201"/>
    <n v="17.660735715965298"/>
    <n v="400"/>
    <n v="807.14750000000004"/>
    <n v="7.2177478833490003"/>
    <n v="16.7156175917216"/>
    <n v="3275"/>
    <n v="131.50015267175601"/>
    <n v="0.89246827411167595"/>
    <n v="19.2767671319797"/>
    <n v="929"/>
    <n v="3.46630174867733"/>
    <n v="7.5315077051228599E-2"/>
    <n v="19.6314035818409"/>
    <n v="3197"/>
    <n v="37.542508601814198"/>
    <n v="1.7059029623699"/>
    <n v="16.908157710168101"/>
  </r>
  <r>
    <x v="0"/>
    <x v="23"/>
    <n v="0.66489920300046901"/>
    <n v="3401"/>
    <n v="5263.6007056748003"/>
    <n v="6486"/>
    <n v="36.767150786308903"/>
    <n v="33.195264878199097"/>
    <n v="444"/>
    <n v="245.71396396396401"/>
    <n v="2.9801129464285698"/>
    <n v="20.3957238839285"/>
    <n v="448"/>
    <n v="218.765625"/>
    <n v="3.0937936507936601"/>
    <n v="18.6782754303599"/>
    <n v="449"/>
    <n v="796.95100222717099"/>
    <n v="10.4728721216186"/>
    <n v="17.692176615247"/>
    <n v="3401"/>
    <n v="131.01911202587499"/>
    <n v="0.59393752892179397"/>
    <n v="20.409978405059501"/>
    <n v="1022"/>
    <n v="3.3509472787287198"/>
    <n v="1.2756660039761499E-2"/>
    <n v="20.895606361829"/>
    <n v="3360"/>
    <n v="37.958095238095197"/>
    <n v="0.59679471228615899"/>
    <n v="18.057770839813301"/>
  </r>
  <r>
    <x v="0"/>
    <x v="24"/>
    <n v="0.65406257269132195"/>
    <n v="3592"/>
    <n v="5321.6199888641404"/>
    <n v="6841"/>
    <n v="33.328557228475503"/>
    <n v="32.841711884227401"/>
    <n v="501"/>
    <n v="255.736526946108"/>
    <n v="3.3028092620004101"/>
    <n v="19.985544089659498"/>
    <n v="513"/>
    <n v="224.78167641325501"/>
    <n v="2.5778014814814698"/>
    <n v="18.306775238095302"/>
    <n v="513"/>
    <n v="822.54970760233903"/>
    <n v="9.1157786711807702"/>
    <n v="17.333016716038902"/>
    <n v="3592"/>
    <n v="131.042873051225"/>
    <n v="6.2406117371580097E-2"/>
    <n v="20.13471623006"/>
    <n v="1253"/>
    <n v="3.25279542518303"/>
    <n v="-2.6414460093896801E-2"/>
    <n v="20.8383286384976"/>
    <n v="3530"/>
    <n v="38.022181303116199"/>
    <n v="-1.5044030973451299"/>
    <n v="17.823384321533901"/>
  </r>
  <r>
    <x v="0"/>
    <x v="25"/>
    <n v="0.63334867787174998"/>
    <n v="3702"/>
    <n v="5386.8789843327904"/>
    <n v="7299"/>
    <n v="35.260941224825203"/>
    <n v="32.517285518564201"/>
    <n v="461"/>
    <n v="256.85249457700701"/>
    <n v="2.3583400272957702"/>
    <n v="19.703359329304"/>
    <n v="478"/>
    <n v="221.90376569037701"/>
    <n v="1.77248565293773"/>
    <n v="18.164444466133201"/>
    <n v="478"/>
    <n v="814.08158995815904"/>
    <n v="6.0619970731707404"/>
    <n v="17.235820487804801"/>
    <n v="3702"/>
    <n v="132.59508373852"/>
    <n v="-0.17518979703785001"/>
    <n v="20.137435408666999"/>
    <n v="1205"/>
    <n v="3.4475497936666999"/>
    <n v="-2.0557302585604498E-2"/>
    <n v="20.630171208944599"/>
    <n v="3643"/>
    <n v="38.7185286851496"/>
    <n v="-3.2846333702269002"/>
    <n v="17.9162420863309"/>
  </r>
  <r>
    <x v="0"/>
    <x v="26"/>
    <n v="0.65090368608799098"/>
    <n v="4006"/>
    <n v="5394.0212181727402"/>
    <n v="7631"/>
    <n v="45.471837242825302"/>
    <n v="32.243507928187803"/>
    <n v="496"/>
    <n v="250.46572580645201"/>
    <n v="2.3797707747139398"/>
    <n v="19.038098480585301"/>
    <n v="509"/>
    <n v="220.402750491159"/>
    <n v="2.0075494278746802"/>
    <n v="17.458603076345899"/>
    <n v="509"/>
    <n v="810.84872298624805"/>
    <n v="6.1754473634828404"/>
    <n v="16.5374903358979"/>
    <n v="4006"/>
    <n v="129.62955566650001"/>
    <n v="-0.32949285245901699"/>
    <n v="19.685405377049101"/>
    <n v="1203"/>
    <n v="3.3732813210515298"/>
    <n v="-6.1760847457626701E-2"/>
    <n v="20.241796610169501"/>
    <n v="3905"/>
    <n v="37.925044814340602"/>
    <n v="-5.7476814334831898"/>
    <n v="17.525252406770701"/>
  </r>
  <r>
    <x v="0"/>
    <x v="27"/>
    <n v="0.58495757575757701"/>
    <n v="3815"/>
    <n v="5588.7239842726103"/>
    <n v="7441"/>
    <n v="75.913683644671494"/>
    <n v="32.297527482865199"/>
    <n v="432"/>
    <n v="256.284722222222"/>
    <n v="2.2498501237859698"/>
    <n v="18.237559512473801"/>
    <n v="446"/>
    <n v="229.10313901345299"/>
    <n v="2.8152205518553699"/>
    <n v="16.754930542340599"/>
    <n v="446"/>
    <n v="836.60089686098695"/>
    <n v="7.86779847764035"/>
    <n v="15.8779488106566"/>
    <n v="3815"/>
    <n v="130.145740498034"/>
    <n v="-0.433885706602126"/>
    <n v="19.783300658867802"/>
    <n v="1001"/>
    <n v="3.4353855449473301"/>
    <n v="-0.118645886999829"/>
    <n v="19.170204362012601"/>
    <n v="3760"/>
    <n v="38.564574468085098"/>
    <n v="-7.7629095593220097"/>
    <n v="17.567084664406799"/>
  </r>
  <r>
    <x v="0"/>
    <x v="28"/>
    <n v="0.59908974358974498"/>
    <n v="3792"/>
    <n v="5414.1033755274302"/>
    <n v="7410"/>
    <n v="53.173152496626102"/>
    <n v="31.329048178137601"/>
    <n v="354"/>
    <n v="259.23446327683598"/>
    <n v="1.7261278342455"/>
    <n v="17.064893275996901"/>
    <n v="365"/>
    <n v="226.86027397260301"/>
    <n v="2.8608057511737099"/>
    <n v="15.556646517996899"/>
    <n v="365"/>
    <n v="834.50684931506896"/>
    <n v="7.3903875953825198"/>
    <n v="14.6452848757582"/>
    <n v="3792"/>
    <n v="127.913765822785"/>
    <n v="-0.47484718281313298"/>
    <n v="18.791415484394001"/>
    <n v="846"/>
    <n v="3.5669283750688301"/>
    <n v="-0.124416681486751"/>
    <n v="17.9487284367776"/>
    <n v="3751"/>
    <n v="34.931005065315901"/>
    <n v="-9.7157763586956598"/>
    <n v="16.4733602717391"/>
  </r>
  <r>
    <x v="0"/>
    <x v="29"/>
    <n v="0.665196858638743"/>
    <n v="3767"/>
    <n v="5493.4778338200204"/>
    <n v="7332"/>
    <n v="37.172885979268997"/>
    <n v="31.1456691216585"/>
    <n v="356"/>
    <n v="265.75842696629201"/>
    <n v="1.5796971749226001"/>
    <n v="16.294833978328199"/>
    <n v="361"/>
    <n v="227.71191135734099"/>
    <n v="2.618167989162"/>
    <n v="14.8079206502807"/>
    <n v="361"/>
    <n v="846.94459833794997"/>
    <n v="6.3743408167215101"/>
    <n v="13.8931354751307"/>
    <n v="3767"/>
    <n v="125.76400318555901"/>
    <n v="-1.0213009151755199"/>
    <n v="18.492950143422998"/>
    <n v="760"/>
    <n v="3.5251216741139402"/>
    <n v="-0.18715844018970601"/>
    <n v="16.887352889513501"/>
    <n v="3708"/>
    <n v="31.136542610571698"/>
    <n v="-12.916351618211699"/>
    <n v="15.9051861629182"/>
  </r>
  <r>
    <x v="0"/>
    <x v="30"/>
    <n v="0.69850337222995196"/>
    <n v="3579"/>
    <n v="5654.8488404582304"/>
    <n v="7200"/>
    <n v="53.7312555555553"/>
    <n v="31.0796595833332"/>
    <n v="280"/>
    <n v="251.75"/>
    <n v="0.70987584522915004"/>
    <n v="15.993716190833901"/>
    <n v="281"/>
    <n v="223.76868327402099"/>
    <n v="2.3118821428571401"/>
    <n v="14.531009210526401"/>
    <n v="281"/>
    <n v="817.99288256227806"/>
    <n v="4.9658911858672896"/>
    <n v="13.612666416087301"/>
    <n v="3579"/>
    <n v="121.214305671975"/>
    <n v="-2.0614733768942002"/>
    <n v="18.7982834700403"/>
    <n v="575"/>
    <n v="3.2606540011061198"/>
    <n v="-0.25846864171864198"/>
    <n v="16.208731808731901"/>
    <n v="3541"/>
    <n v="27.660067777463901"/>
    <n v="-16.867796925227101"/>
    <n v="15.539891180992299"/>
  </r>
  <r>
    <x v="0"/>
    <x v="31"/>
    <n v="0.80201659292035399"/>
    <n v="3338"/>
    <n v="5652.3828639904104"/>
    <n v="6957"/>
    <n v="75.277625413252593"/>
    <n v="29.911188299554301"/>
    <n v="252"/>
    <n v="251.01984126984101"/>
    <n v="0.11008871121264099"/>
    <n v="15.3517140681515"/>
    <n v="253"/>
    <n v="219.11067193675899"/>
    <n v="1.9903196112063899"/>
    <n v="13.8652287021155"/>
    <n v="253"/>
    <n v="809.56126482213404"/>
    <n v="3.6235845244901999"/>
    <n v="12.9437278444826"/>
    <n v="3338"/>
    <n v="118.65907729179099"/>
    <n v="-2.5919055923897401"/>
    <n v="18.106620063418799"/>
    <n v="465"/>
    <n v="3.35033212855926"/>
    <n v="-0.28853006841915702"/>
    <n v="15.786820309686799"/>
    <n v="3265"/>
    <n v="23.471577335375098"/>
    <n v="-19.246958779288502"/>
    <n v="14.441073069135101"/>
  </r>
  <r>
    <x v="0"/>
    <x v="32"/>
    <n v="0.77052415953729503"/>
    <n v="2520"/>
    <n v="5486.5357142857101"/>
    <n v="6432"/>
    <n v="41.2195771144278"/>
    <n v="26.6142856032338"/>
    <n v="125"/>
    <n v="262.89600000000002"/>
    <n v="0.55558527968596605"/>
    <n v="12.3050745829244"/>
    <n v="125"/>
    <n v="218.6"/>
    <n v="2.07350285040298"/>
    <n v="10.9964843719284"/>
    <n v="125"/>
    <n v="816.62400000000002"/>
    <n v="4.1514320598660897"/>
    <n v="10.225169948798699"/>
    <n v="2520"/>
    <n v="111.460317460317"/>
    <n v="-2.4556354426434002"/>
    <n v="15.901276963840401"/>
    <n v="313"/>
    <n v="3.18664636307959"/>
    <n v="-0.27995004712535299"/>
    <n v="13.190216776625901"/>
    <n v="1382"/>
    <n v="20.558031837916101"/>
    <n v="-20.585945005611599"/>
    <n v="12.266407519640801"/>
  </r>
  <r>
    <x v="0"/>
    <x v="33"/>
    <n v="0.85273824561403699"/>
    <n v="551"/>
    <n v="5735.2631578947403"/>
    <n v="5724"/>
    <n v="49.8653092243188"/>
    <n v="21.669447414395499"/>
    <m/>
    <m/>
    <m/>
    <m/>
    <m/>
    <m/>
    <m/>
    <m/>
    <m/>
    <m/>
    <m/>
    <m/>
    <n v="551"/>
    <n v="95.653357531760406"/>
    <n v="-2.48631231389035"/>
    <n v="13.7196699947451"/>
    <n v="65"/>
    <n v="3.3819131868131902"/>
    <n v="-0.29017297076262599"/>
    <n v="11.4636884072786"/>
    <m/>
    <m/>
    <m/>
    <m/>
  </r>
  <r>
    <x v="0"/>
    <x v="34"/>
    <n v="0.92704240390481796"/>
    <m/>
    <m/>
    <n v="5386"/>
    <n v="75.262426661715494"/>
    <n v="19.168028221314501"/>
    <m/>
    <m/>
    <m/>
    <m/>
    <m/>
    <m/>
    <m/>
    <m/>
    <m/>
    <m/>
    <m/>
    <m/>
    <m/>
    <m/>
    <m/>
    <m/>
    <m/>
    <m/>
    <m/>
    <m/>
    <m/>
    <m/>
    <m/>
    <m/>
  </r>
  <r>
    <x v="0"/>
    <x v="35"/>
    <n v="0.86136770497672699"/>
    <m/>
    <m/>
    <n v="2391"/>
    <n v="76.466562107904494"/>
    <n v="15.9999581764952"/>
    <m/>
    <m/>
    <m/>
    <m/>
    <m/>
    <m/>
    <m/>
    <m/>
    <m/>
    <m/>
    <m/>
    <m/>
    <m/>
    <m/>
    <m/>
    <m/>
    <m/>
    <m/>
    <m/>
    <m/>
    <m/>
    <m/>
    <m/>
    <m/>
  </r>
  <r>
    <x v="1"/>
    <x v="0"/>
    <n v="0"/>
    <n v="108"/>
    <n v="3939.1851851851902"/>
    <n v="120"/>
    <n v="-102.36675"/>
    <n v="28.654399999999999"/>
    <m/>
    <m/>
    <m/>
    <m/>
    <m/>
    <m/>
    <m/>
    <m/>
    <m/>
    <m/>
    <m/>
    <m/>
    <n v="108"/>
    <n v="122.268518518519"/>
    <n v="1.3859916666666701"/>
    <n v="10.363275"/>
    <m/>
    <m/>
    <m/>
    <m/>
    <n v="105"/>
    <n v="39.692380952381001"/>
    <n v="0.48197435897435897"/>
    <n v="7.1051111111111096"/>
  </r>
  <r>
    <x v="1"/>
    <x v="1"/>
    <n v="0"/>
    <n v="100"/>
    <n v="4169.82"/>
    <n v="132"/>
    <n v="-27.7894696969697"/>
    <n v="26.577598484848501"/>
    <m/>
    <m/>
    <m/>
    <m/>
    <m/>
    <m/>
    <m/>
    <m/>
    <m/>
    <m/>
    <m/>
    <m/>
    <n v="100"/>
    <n v="112.25"/>
    <n v="0.67528787878787899"/>
    <n v="10.2581590909091"/>
    <m/>
    <m/>
    <m/>
    <m/>
    <n v="99"/>
    <n v="38.461616161616199"/>
    <n v="0.40813076923076902"/>
    <n v="7.0965999999999996"/>
  </r>
  <r>
    <x v="1"/>
    <x v="2"/>
    <n v="2.8488372093023301E-3"/>
    <n v="215"/>
    <n v="4168.6651162790704"/>
    <n v="259"/>
    <n v="-27.5323938223938"/>
    <n v="28.435305019305002"/>
    <m/>
    <m/>
    <m/>
    <m/>
    <m/>
    <m/>
    <m/>
    <m/>
    <m/>
    <m/>
    <m/>
    <m/>
    <n v="215"/>
    <n v="122.651162790698"/>
    <n v="0.84912355212355195"/>
    <n v="10.9848378378378"/>
    <m/>
    <m/>
    <m/>
    <m/>
    <n v="211"/>
    <n v="41.1450236966825"/>
    <n v="0.38367330677290801"/>
    <n v="7.8653450199203201"/>
  </r>
  <r>
    <x v="1"/>
    <x v="3"/>
    <n v="7.13202247191011E-2"/>
    <n v="191"/>
    <n v="4236.8219895288003"/>
    <n v="256"/>
    <n v="-46.089960937500003"/>
    <n v="27.380292968749998"/>
    <m/>
    <m/>
    <m/>
    <m/>
    <m/>
    <m/>
    <m/>
    <m/>
    <m/>
    <m/>
    <m/>
    <m/>
    <n v="191"/>
    <n v="116.418848167539"/>
    <n v="1.2721484375000001"/>
    <n v="11.782894531249999"/>
    <m/>
    <m/>
    <m/>
    <m/>
    <n v="185"/>
    <n v="42.9978378378378"/>
    <n v="0.819742857142857"/>
    <n v="8.7887979591836807"/>
  </r>
  <r>
    <x v="1"/>
    <x v="4"/>
    <n v="2.5939716312056701E-2"/>
    <n v="303"/>
    <n v="4110.0759075907599"/>
    <n v="413"/>
    <n v="-7.88736077481839"/>
    <n v="28.534179176755401"/>
    <m/>
    <m/>
    <m/>
    <m/>
    <m/>
    <m/>
    <m/>
    <m/>
    <m/>
    <m/>
    <m/>
    <m/>
    <n v="303"/>
    <n v="119.16501650165"/>
    <n v="0.93057627118644104"/>
    <n v="12.473891041162201"/>
    <m/>
    <m/>
    <m/>
    <m/>
    <n v="299"/>
    <n v="44.6274247491639"/>
    <n v="0.99398292682926803"/>
    <n v="9.0637121951219495"/>
  </r>
  <r>
    <x v="1"/>
    <x v="5"/>
    <n v="4.1424148606811199E-2"/>
    <n v="329"/>
    <n v="4341.9969604863199"/>
    <n v="443"/>
    <n v="-25.080767494356699"/>
    <n v="29.081203160270899"/>
    <m/>
    <m/>
    <m/>
    <m/>
    <m/>
    <m/>
    <m/>
    <m/>
    <m/>
    <m/>
    <m/>
    <m/>
    <n v="329"/>
    <n v="123.72036474164101"/>
    <n v="0.99885972850678695"/>
    <n v="12.325479638009"/>
    <m/>
    <m/>
    <m/>
    <m/>
    <n v="326"/>
    <n v="41.003987730061397"/>
    <n v="1.0792557603686601"/>
    <n v="9.1146124423963109"/>
  </r>
  <r>
    <x v="1"/>
    <x v="6"/>
    <n v="7.8492176386913207E-2"/>
    <n v="363"/>
    <n v="4467.6887052341599"/>
    <n v="492"/>
    <n v="9.3764634146341503"/>
    <n v="30.234506097560999"/>
    <m/>
    <m/>
    <m/>
    <m/>
    <m/>
    <m/>
    <m/>
    <m/>
    <m/>
    <m/>
    <m/>
    <m/>
    <n v="363"/>
    <n v="119.50413223140499"/>
    <n v="0.99862118126272903"/>
    <n v="13.5640733197556"/>
    <m/>
    <m/>
    <m/>
    <m/>
    <n v="358"/>
    <n v="44.1659217877095"/>
    <n v="1.3245518672199199"/>
    <n v="9.9144778008298697"/>
  </r>
  <r>
    <x v="1"/>
    <x v="7"/>
    <n v="1.7230769230769199E-2"/>
    <n v="488"/>
    <n v="4469.0307377049203"/>
    <n v="677"/>
    <n v="25.4337813884786"/>
    <n v="28.972093057607101"/>
    <m/>
    <m/>
    <m/>
    <m/>
    <m/>
    <m/>
    <m/>
    <m/>
    <m/>
    <m/>
    <m/>
    <m/>
    <n v="488"/>
    <n v="125.80942622950801"/>
    <n v="1.57671344165436"/>
    <n v="12.7074948301329"/>
    <m/>
    <m/>
    <m/>
    <m/>
    <n v="486"/>
    <n v="41.036419753086399"/>
    <n v="1.1858622754490999"/>
    <n v="9.6292164670658806"/>
  </r>
  <r>
    <x v="1"/>
    <x v="8"/>
    <n v="2.4974433893352799E-2"/>
    <n v="704"/>
    <n v="4676.5071022727298"/>
    <n v="947"/>
    <n v="26.1383104540655"/>
    <n v="29.245578669482601"/>
    <m/>
    <m/>
    <m/>
    <m/>
    <m/>
    <m/>
    <m/>
    <m/>
    <m/>
    <m/>
    <m/>
    <m/>
    <n v="704"/>
    <n v="125.257102272727"/>
    <n v="1.60096092925026"/>
    <n v="12.915911298838401"/>
    <m/>
    <m/>
    <m/>
    <m/>
    <n v="693"/>
    <n v="40.183838383838399"/>
    <n v="1.2875354838709701"/>
    <n v="10.167233440860199"/>
  </r>
  <r>
    <x v="1"/>
    <x v="9"/>
    <n v="4.2582599118942702E-2"/>
    <n v="900"/>
    <n v="4510.0944444444403"/>
    <n v="1216"/>
    <n v="20.922639802631601"/>
    <n v="28.5518100328947"/>
    <m/>
    <m/>
    <m/>
    <m/>
    <m/>
    <m/>
    <m/>
    <m/>
    <m/>
    <m/>
    <m/>
    <m/>
    <n v="900"/>
    <n v="126.15666666666699"/>
    <n v="1.6042973640856699"/>
    <n v="12.546780065897901"/>
    <m/>
    <m/>
    <m/>
    <m/>
    <n v="887"/>
    <n v="38.347237880496102"/>
    <n v="1.2672618243243301"/>
    <n v="9.6965032939189193"/>
  </r>
  <r>
    <x v="1"/>
    <x v="10"/>
    <n v="2.07614457831325E-2"/>
    <n v="991"/>
    <n v="4643.3107971745703"/>
    <n v="1370"/>
    <n v="45.346408759124103"/>
    <n v="29.669727007299201"/>
    <m/>
    <m/>
    <m/>
    <m/>
    <m/>
    <m/>
    <m/>
    <m/>
    <m/>
    <m/>
    <m/>
    <m/>
    <n v="991"/>
    <n v="127.920282542886"/>
    <n v="1.12781346013168"/>
    <n v="13.8686130212143"/>
    <n v="81"/>
    <n v="3.8018653379019498"/>
    <n v="-2.07444134078212E-2"/>
    <n v="7.7582402234636998"/>
    <n v="977"/>
    <n v="38.845957011259003"/>
    <n v="1.6688981412639401"/>
    <n v="10.750846171003699"/>
  </r>
  <r>
    <x v="1"/>
    <x v="11"/>
    <n v="3.3158319870759297E-2"/>
    <n v="1186"/>
    <n v="4576.9806070826298"/>
    <n v="1630"/>
    <n v="38.241809815950901"/>
    <n v="29.0386656441718"/>
    <m/>
    <m/>
    <m/>
    <m/>
    <m/>
    <m/>
    <m/>
    <m/>
    <m/>
    <m/>
    <m/>
    <m/>
    <n v="1186"/>
    <n v="130.26138279932499"/>
    <n v="1.2892211302211301"/>
    <n v="13.386171990172"/>
    <n v="97"/>
    <n v="3.6268269472372801"/>
    <n v="-1.6633626097867001E-2"/>
    <n v="9.2560853199498201"/>
    <n v="1177"/>
    <n v="35.505862361937197"/>
    <n v="1.4725278298936899"/>
    <n v="10.694054971857399"/>
  </r>
  <r>
    <x v="1"/>
    <x v="12"/>
    <n v="1.56631171345595E-2"/>
    <n v="1381"/>
    <n v="4679.68501086169"/>
    <n v="1953"/>
    <n v="36.970138248847903"/>
    <n v="28.052770097286299"/>
    <m/>
    <m/>
    <m/>
    <m/>
    <m/>
    <m/>
    <m/>
    <m/>
    <m/>
    <m/>
    <m/>
    <m/>
    <n v="1381"/>
    <n v="129.984793627806"/>
    <n v="1.2167869609856301"/>
    <n v="12.9032695071869"/>
    <n v="130"/>
    <n v="3.5333379423701001"/>
    <n v="-5.1249999999999898E-3"/>
    <n v="9.4843487394958199"/>
    <n v="1355"/>
    <n v="38.275202952029503"/>
    <n v="1.4857064702788001"/>
    <n v="10.3240709626512"/>
  </r>
  <r>
    <x v="1"/>
    <x v="13"/>
    <n v="3.1531258606444498E-2"/>
    <n v="1428"/>
    <n v="4789.51960784314"/>
    <n v="2201"/>
    <n v="64.344029986369804"/>
    <n v="27.919675147660101"/>
    <m/>
    <m/>
    <m/>
    <m/>
    <m/>
    <m/>
    <m/>
    <m/>
    <n v="50"/>
    <n v="657.82"/>
    <n v="8.0539713701431506"/>
    <n v="10.2128374233129"/>
    <n v="1428"/>
    <n v="126.529411764706"/>
    <n v="1.6379272065514101"/>
    <n v="13.411389899909"/>
    <n v="153"/>
    <n v="3.4598577749632602"/>
    <n v="3.8317073170731603E-2"/>
    <n v="10.331118587048"/>
    <n v="1397"/>
    <n v="40.416463851109398"/>
    <n v="1.7396013953488401"/>
    <n v="10.761630883720899"/>
  </r>
  <r>
    <x v="1"/>
    <x v="14"/>
    <n v="2.8695963697157899E-2"/>
    <n v="1716"/>
    <n v="4797.4522144522098"/>
    <n v="2627"/>
    <n v="56.8545603349828"/>
    <n v="27.8209109250095"/>
    <n v="68"/>
    <n v="206.29411764705901"/>
    <n v="1.1711681338028199"/>
    <n v="13.098643485915501"/>
    <n v="67"/>
    <n v="176.82089552238801"/>
    <n v="1.60468314210062"/>
    <n v="11.539585172109399"/>
    <n v="68"/>
    <n v="659.42647058823502"/>
    <n v="8.51710211267606"/>
    <n v="11.0026029929577"/>
    <n v="1716"/>
    <n v="129.29079254079301"/>
    <n v="1.59768790537963"/>
    <n v="13.3915497901564"/>
    <n v="175"/>
    <n v="3.32741200411653"/>
    <n v="1.72313927781871E-2"/>
    <n v="10.880471628592501"/>
    <n v="1688"/>
    <n v="40.739099526066397"/>
    <n v="1.8243524814380601"/>
    <n v="10.8164857756936"/>
  </r>
  <r>
    <x v="1"/>
    <x v="15"/>
    <n v="3.7988021295474697E-2"/>
    <n v="1887"/>
    <n v="4877.4181240063599"/>
    <n v="2928"/>
    <n v="71.945307377049105"/>
    <n v="27.6209344262295"/>
    <n v="88"/>
    <n v="205.80681818181799"/>
    <n v="0.772938356164383"/>
    <n v="12.813301369863"/>
    <n v="89"/>
    <n v="179.876404494382"/>
    <n v="1.1791382978723399"/>
    <n v="11.268378419452899"/>
    <n v="89"/>
    <n v="676.26966292134796"/>
    <n v="7.7643538344722698"/>
    <n v="10.7112574031891"/>
    <n v="1887"/>
    <n v="134.343402225755"/>
    <n v="2.1687707834416701"/>
    <n v="13.4228268901813"/>
    <n v="220"/>
    <n v="3.5899063923788899"/>
    <n v="1.5427096774193599E-2"/>
    <n v="11.0025806451613"/>
    <n v="1858"/>
    <n v="39.5778794402584"/>
    <n v="1.8775313370473601"/>
    <n v="11.0796893105849"/>
  </r>
  <r>
    <x v="1"/>
    <x v="16"/>
    <n v="4.9124974680980399E-2"/>
    <n v="2002"/>
    <n v="4832.2287712287698"/>
    <n v="3031"/>
    <n v="51.916789838337202"/>
    <n v="27.717771032662501"/>
    <n v="97"/>
    <n v="191.34020618556701"/>
    <n v="0.99847778643803597"/>
    <n v="13.2111784879189"/>
    <n v="97"/>
    <n v="167.927835051546"/>
    <n v="1.40860532498042"/>
    <n v="11.763229444009401"/>
    <n v="97"/>
    <n v="627.70103092783495"/>
    <n v="7.6097455113192796"/>
    <n v="11.0798149882904"/>
    <n v="2002"/>
    <n v="132.22477522477499"/>
    <n v="2.03523117569353"/>
    <n v="13.390428335535001"/>
    <n v="248"/>
    <n v="3.4395960232938201"/>
    <n v="2.89700000000001E-2"/>
    <n v="11.5603125"/>
    <n v="1983"/>
    <n v="39.1278366111952"/>
    <n v="1.5727418809201601"/>
    <n v="10.7939550067659"/>
  </r>
  <r>
    <x v="1"/>
    <x v="17"/>
    <n v="5.1161860310051703E-2"/>
    <n v="2444"/>
    <n v="4900.8228314239004"/>
    <n v="3762"/>
    <n v="56.884170653907503"/>
    <n v="27.228380648591202"/>
    <n v="108"/>
    <n v="208.51851851851899"/>
    <n v="2.3136908859145899"/>
    <n v="13.3510127469727"/>
    <n v="110"/>
    <n v="178.59090909090901"/>
    <n v="2.4003752393107902"/>
    <n v="11.8307217613273"/>
    <n v="113"/>
    <n v="679.132743362832"/>
    <n v="10.535468152866301"/>
    <n v="11.1285242038216"/>
    <n v="2444"/>
    <n v="132.95376432078601"/>
    <n v="2.08053932284724"/>
    <n v="13.181082111437"/>
    <n v="316"/>
    <n v="3.7067026957036302"/>
    <n v="5.5981035366478901E-2"/>
    <n v="12.5511532547412"/>
    <n v="2431"/>
    <n v="38.210283833813101"/>
    <n v="1.5270584397934199"/>
    <n v="10.751627126936601"/>
  </r>
  <r>
    <x v="1"/>
    <x v="18"/>
    <n v="6.3356331752192102E-2"/>
    <n v="2812"/>
    <n v="4970.9708392603097"/>
    <n v="4207"/>
    <n v="39.984559068219703"/>
    <n v="27.204051342999801"/>
    <n v="130"/>
    <n v="207.93846153846201"/>
    <n v="2.4570269113149901"/>
    <n v="12.5949345565749"/>
    <n v="132"/>
    <n v="183.89393939393901"/>
    <n v="2.2700357362908199"/>
    <n v="11.1070739371534"/>
    <n v="134"/>
    <n v="692.26119402985103"/>
    <n v="9.7136210913550105"/>
    <n v="10.3796309012875"/>
    <n v="2812"/>
    <n v="131.592105263158"/>
    <n v="1.7074772564896401"/>
    <n v="12.557486544415401"/>
    <n v="444"/>
    <n v="3.6687472171296802"/>
    <n v="3.3785910338517897E-2"/>
    <n v="12.2801463860933"/>
    <n v="2793"/>
    <n v="38.359326888650202"/>
    <n v="1.4196427184466001"/>
    <n v="10.2211709708738"/>
  </r>
  <r>
    <x v="1"/>
    <x v="19"/>
    <n v="5.23568440790423E-2"/>
    <n v="2731"/>
    <n v="4959.0131819846201"/>
    <n v="4502"/>
    <n v="50.779537983118701"/>
    <n v="26.448382940915199"/>
    <n v="124"/>
    <n v="204.322580645161"/>
    <n v="2.74167892800839"/>
    <n v="12.1558617971623"/>
    <n v="125"/>
    <n v="178.72"/>
    <n v="2.2912563157894699"/>
    <n v="10.789901578947401"/>
    <n v="128"/>
    <n v="671.9140625"/>
    <n v="9.7980749475890807"/>
    <n v="10.092927672956"/>
    <n v="2731"/>
    <n v="136.902233614061"/>
    <n v="1.8696509454949899"/>
    <n v="12.6781274749722"/>
    <n v="429"/>
    <n v="3.67225789918714"/>
    <n v="2.5559001208215901E-2"/>
    <n v="12.14893274265"/>
    <n v="2711"/>
    <n v="38.664957580228702"/>
    <n v="2.51537596371882"/>
    <n v="10.332948752834501"/>
  </r>
  <r>
    <x v="1"/>
    <x v="20"/>
    <n v="3.3466204506065897E-2"/>
    <n v="2913"/>
    <n v="4987.7504291108798"/>
    <n v="4680"/>
    <n v="54.562521367521299"/>
    <n v="26.247798504273401"/>
    <n v="104"/>
    <n v="233.355769230769"/>
    <n v="2.9909324960753501"/>
    <n v="11.711408686551501"/>
    <n v="107"/>
    <n v="209.88785046729001"/>
    <n v="2.7608168498168499"/>
    <n v="10.4799241234956"/>
    <n v="107"/>
    <n v="784.98130841121497"/>
    <n v="11.096411826269"/>
    <n v="9.8491339612768094"/>
    <n v="2913"/>
    <n v="134.017507723996"/>
    <n v="1.52762574850299"/>
    <n v="12.3674965782721"/>
    <n v="514"/>
    <n v="3.4182607979567798"/>
    <n v="2.33939157566301E-2"/>
    <n v="12.4825273010921"/>
    <n v="2884"/>
    <n v="38.037933425797497"/>
    <n v="2.1716177110530901"/>
    <n v="10.1685254786771"/>
  </r>
  <r>
    <x v="1"/>
    <x v="21"/>
    <n v="2.08821568067067E-2"/>
    <n v="3508"/>
    <n v="5020.0228050170999"/>
    <n v="5563"/>
    <n v="55.182894121876799"/>
    <n v="26.2120142009707"/>
    <n v="136"/>
    <n v="220.86764705882399"/>
    <n v="3.15643043884219"/>
    <n v="11.8421302521008"/>
    <n v="136"/>
    <n v="198.39705882352899"/>
    <n v="2.9856090611863602"/>
    <n v="10.5720751985054"/>
    <n v="138"/>
    <n v="735.28985507246398"/>
    <n v="11.340785247432301"/>
    <n v="9.9095275443511195"/>
    <n v="3508"/>
    <n v="131.64880273660199"/>
    <n v="1.2605166396834"/>
    <n v="12.155399712178401"/>
    <n v="703"/>
    <n v="3.5086046918646998"/>
    <n v="3.2190023752968901E-2"/>
    <n v="13.113607058025201"/>
    <n v="3452"/>
    <n v="38.734327925840098"/>
    <n v="1.4847575314953401"/>
    <n v="10.0031831842249"/>
  </r>
  <r>
    <x v="1"/>
    <x v="22"/>
    <n v="4.44183641815738E-2"/>
    <n v="3534"/>
    <n v="5048.0611205432897"/>
    <n v="5908"/>
    <n v="51.3402132701422"/>
    <n v="26.258884563304001"/>
    <n v="166"/>
    <n v="224.512048192771"/>
    <n v="2.3611386057888302"/>
    <n v="12.700567468406"/>
    <n v="172"/>
    <n v="211.476744186047"/>
    <n v="2.6305591353996598"/>
    <n v="11.3829796084829"/>
    <n v="172"/>
    <n v="782.40116279069798"/>
    <n v="9.3755161027313605"/>
    <n v="10.656757847533701"/>
    <n v="3534"/>
    <n v="132.93010752688201"/>
    <n v="1.10441388653684"/>
    <n v="12.6339053344623"/>
    <n v="807"/>
    <n v="3.5168125668023502"/>
    <n v="3.4841245842152799E-2"/>
    <n v="14.0567886301783"/>
    <n v="3499"/>
    <n v="37.645698771077598"/>
    <n v="0.63434876915131999"/>
    <n v="10.5532689103115"/>
  </r>
  <r>
    <x v="1"/>
    <x v="23"/>
    <n v="4.7922922444295697E-2"/>
    <n v="3743"/>
    <n v="5022.8407694362804"/>
    <n v="6153"/>
    <n v="56.619180887372003"/>
    <n v="25.9316830814235"/>
    <n v="211"/>
    <n v="236.54502369668199"/>
    <n v="2.84994751947518"/>
    <n v="13.3432927429274"/>
    <n v="214"/>
    <n v="210.77102803738299"/>
    <n v="2.7387286535303699"/>
    <n v="11.986011494252899"/>
    <n v="214"/>
    <n v="790.71962616822395"/>
    <n v="10.9095123152709"/>
    <n v="11.2164384236453"/>
    <n v="3743"/>
    <n v="131.69730162970899"/>
    <n v="1.2778162302813501"/>
    <n v="12.359067490648901"/>
    <n v="887"/>
    <n v="3.5831395874907801"/>
    <n v="1.2670000000000001E-2"/>
    <n v="14.759"/>
    <n v="3709"/>
    <n v="36.929873281207897"/>
    <n v="0.253242760218436"/>
    <n v="10.3734188482542"/>
  </r>
  <r>
    <x v="1"/>
    <x v="24"/>
    <n v="4.0281065088757402E-2"/>
    <n v="3670"/>
    <n v="5155.7155313351504"/>
    <n v="6129"/>
    <n v="62.077037037037101"/>
    <n v="25.980174579866102"/>
    <n v="163"/>
    <n v="237.73619631901801"/>
    <n v="2.36348039603959"/>
    <n v="12.2639596039604"/>
    <n v="166"/>
    <n v="220.78915662650601"/>
    <n v="2.3037519872813998"/>
    <n v="11.102216216216201"/>
    <n v="166"/>
    <n v="818.80120481927702"/>
    <n v="9.2805594906486206"/>
    <n v="10.432287306008799"/>
    <n v="3670"/>
    <n v="133.22997275204401"/>
    <n v="0.91386269387755203"/>
    <n v="12.3841211428572"/>
    <n v="943"/>
    <n v="3.3781224282737501"/>
    <n v="-1.52766519823788E-2"/>
    <n v="14.440675477239299"/>
    <n v="3639"/>
    <n v="38.605743336081296"/>
    <n v="-0.67161073267984595"/>
    <n v="10.244848280445201"/>
  </r>
  <r>
    <x v="1"/>
    <x v="25"/>
    <n v="3.8429519404785797E-2"/>
    <n v="3684"/>
    <n v="5268.7117263843602"/>
    <n v="6320"/>
    <n v="62.868397151898698"/>
    <n v="25.485655063290999"/>
    <n v="169"/>
    <n v="246.355029585799"/>
    <n v="1.8747554664723001"/>
    <n v="13.0588910349854"/>
    <n v="171"/>
    <n v="219.84795321637401"/>
    <n v="1.9048195406489199"/>
    <n v="11.8299744804958"/>
    <n v="171"/>
    <n v="823.57894736842104"/>
    <n v="7.4284899671652802"/>
    <n v="11.133037577526499"/>
    <n v="3684"/>
    <n v="129.592562432139"/>
    <n v="0.68839515362686299"/>
    <n v="12.383128444725999"/>
    <n v="909"/>
    <n v="3.3773326703491402"/>
    <n v="-1.21077441077441E-2"/>
    <n v="14.925420875420899"/>
    <n v="3579"/>
    <n v="37.1342833193629"/>
    <n v="-1.9367688572353401"/>
    <n v="10.576437034639"/>
  </r>
  <r>
    <x v="1"/>
    <x v="26"/>
    <n v="4.9506838759391297E-2"/>
    <n v="3727"/>
    <n v="5214.6782935336696"/>
    <n v="6566"/>
    <n v="61.521952482485503"/>
    <n v="25.062835363996399"/>
    <n v="137"/>
    <n v="238.01459854014601"/>
    <n v="1.9356377568791401"/>
    <n v="12.6777042842215"/>
    <n v="138"/>
    <n v="216.18840579710101"/>
    <n v="1.60074433995124"/>
    <n v="11.535378265412801"/>
    <n v="138"/>
    <n v="799.86956521739103"/>
    <n v="6.6095758103868896"/>
    <n v="10.8646629487626"/>
    <n v="3727"/>
    <n v="129.50362221626"/>
    <n v="0.61963296736810003"/>
    <n v="12.235906373894499"/>
    <n v="751"/>
    <n v="3.5635749487137001"/>
    <n v="-2.37103899645487E-2"/>
    <n v="14.2773656940278"/>
    <n v="3610"/>
    <n v="35.744182825484799"/>
    <n v="-3.0256969933011399"/>
    <n v="10.410575354416601"/>
  </r>
  <r>
    <x v="1"/>
    <x v="27"/>
    <n v="4.8118442292171097E-2"/>
    <n v="3272"/>
    <n v="5236.3077628361898"/>
    <n v="6158"/>
    <n v="56.867417992854897"/>
    <n v="24.126522247483098"/>
    <n v="141"/>
    <n v="233.65248226950399"/>
    <n v="1.7345464181286501"/>
    <n v="11.9566253654971"/>
    <n v="142"/>
    <n v="212.04929577464799"/>
    <n v="1.5380610826627701"/>
    <n v="10.828725310899801"/>
    <n v="142"/>
    <n v="785.81690140845103"/>
    <n v="6.00681316270565"/>
    <n v="10.1764054844607"/>
    <n v="3272"/>
    <n v="129.47004889975599"/>
    <n v="0.52173300813008106"/>
    <n v="11.704095121951299"/>
    <n v="700"/>
    <n v="3.4306277643439098"/>
    <n v="-4.31712832108537E-2"/>
    <n v="13.4148954211419"/>
    <n v="3210"/>
    <n v="35.091526479750797"/>
    <n v="-3.9332451012952498"/>
    <n v="9.96470694121553"/>
  </r>
  <r>
    <x v="1"/>
    <x v="28"/>
    <n v="3.8857828309168597E-2"/>
    <n v="3073"/>
    <n v="5226.6283761796303"/>
    <n v="5812"/>
    <n v="62.608219201651799"/>
    <n v="23.452421713695799"/>
    <n v="61"/>
    <n v="228.09836065573799"/>
    <n v="1.43987733227471"/>
    <n v="10.4587903930131"/>
    <n v="62"/>
    <n v="206.693548387097"/>
    <n v="1.7010798252581401"/>
    <n v="9.4646727561557"/>
    <n v="62"/>
    <n v="774"/>
    <n v="6.1336400476757902"/>
    <n v="8.8924990067540897"/>
    <n v="3073"/>
    <n v="126.77936869508601"/>
    <n v="0.18733098106712601"/>
    <n v="11.058792598967299"/>
    <n v="475"/>
    <n v="3.6826359077417301"/>
    <n v="-7.4756637168141404E-2"/>
    <n v="11.917604298356499"/>
    <n v="3027"/>
    <n v="32.143904856293403"/>
    <n v="-4.7093576425323498"/>
    <n v="9.2937193774046598"/>
  </r>
  <r>
    <x v="1"/>
    <x v="29"/>
    <n v="7.1644783118405705E-2"/>
    <n v="2719"/>
    <n v="5315.23096726738"/>
    <n v="5292"/>
    <n v="63.1785222978082"/>
    <n v="23.123226946334199"/>
    <m/>
    <m/>
    <m/>
    <m/>
    <m/>
    <m/>
    <m/>
    <m/>
    <m/>
    <m/>
    <m/>
    <m/>
    <n v="2719"/>
    <n v="127.253769768297"/>
    <n v="0.191954898616638"/>
    <n v="10.9690964563199"/>
    <n v="318"/>
    <n v="3.4530830621117699"/>
    <n v="-0.104815415150513"/>
    <n v="11.1571617598412"/>
    <n v="2658"/>
    <n v="27.749811888638"/>
    <n v="-6.4076934740882701"/>
    <n v="9.2046458157389797"/>
  </r>
  <r>
    <x v="1"/>
    <x v="30"/>
    <n v="5.8506198600711899E-2"/>
    <n v="2505"/>
    <n v="5333.5564870259504"/>
    <n v="5124"/>
    <n v="66.264094457455101"/>
    <n v="22.116456869633101"/>
    <m/>
    <m/>
    <m/>
    <m/>
    <m/>
    <m/>
    <m/>
    <m/>
    <m/>
    <m/>
    <m/>
    <m/>
    <n v="2505"/>
    <n v="121.809181636727"/>
    <n v="-0.25532707355242501"/>
    <n v="10.1096447574335"/>
    <n v="240"/>
    <n v="3.6196668362667399"/>
    <n v="-0.13642513089005201"/>
    <n v="9.6756719022687498"/>
    <n v="2462"/>
    <n v="24.295532087733498"/>
    <n v="-7.7872925143195397"/>
    <n v="8.3537576535651006"/>
  </r>
  <r>
    <x v="1"/>
    <x v="31"/>
    <n v="8.1647216633132097E-2"/>
    <n v="2031"/>
    <n v="5388.4278680452999"/>
    <n v="4565"/>
    <n v="64.752843373494102"/>
    <n v="20.748116100766701"/>
    <m/>
    <m/>
    <m/>
    <m/>
    <m/>
    <m/>
    <m/>
    <m/>
    <m/>
    <m/>
    <m/>
    <m/>
    <n v="2031"/>
    <n v="117.08764155588401"/>
    <n v="-0.70814112991866396"/>
    <n v="9.9107753352385206"/>
    <n v="119"/>
    <n v="3.2187102092928899"/>
    <n v="-0.17859272997032599"/>
    <n v="9.3344955489613994"/>
    <n v="2005"/>
    <n v="20.8628428927681"/>
    <n v="-9.9136617907801607"/>
    <n v="8.0008403368794792"/>
  </r>
  <r>
    <x v="1"/>
    <x v="32"/>
    <n v="9.5054090601757901E-2"/>
    <n v="1377"/>
    <n v="5531.8061002178601"/>
    <n v="3725"/>
    <n v="75.064230872483193"/>
    <n v="18.93272"/>
    <m/>
    <m/>
    <m/>
    <m/>
    <m/>
    <m/>
    <m/>
    <m/>
    <m/>
    <m/>
    <m/>
    <m/>
    <n v="1377"/>
    <n v="105.09150326797401"/>
    <n v="-1.1400202210838499"/>
    <n v="9.3383779994607803"/>
    <n v="57"/>
    <n v="3.37780751904041"/>
    <n v="-0.19809140008309101"/>
    <n v="8.5630660573327706"/>
    <n v="803"/>
    <n v="19.354047322540499"/>
    <n v="-12.243809414466201"/>
    <n v="7.4189712973593398"/>
  </r>
  <r>
    <x v="1"/>
    <x v="33"/>
    <n v="8.5034343434343504E-2"/>
    <n v="163"/>
    <n v="5444.4171779141097"/>
    <n v="2891"/>
    <n v="76.973438256658696"/>
    <n v="14.9274617779315"/>
    <m/>
    <m/>
    <m/>
    <m/>
    <m/>
    <m/>
    <m/>
    <m/>
    <m/>
    <m/>
    <m/>
    <m/>
    <n v="163"/>
    <n v="84.730061349693301"/>
    <n v="-1.1534540090246499"/>
    <n v="8.0408667129468991"/>
    <m/>
    <m/>
    <m/>
    <m/>
    <m/>
    <m/>
    <m/>
    <m/>
  </r>
  <r>
    <x v="1"/>
    <x v="34"/>
    <n v="0.12690681091713801"/>
    <m/>
    <m/>
    <n v="2465"/>
    <n v="113.468701825558"/>
    <n v="13.272535496957399"/>
    <m/>
    <m/>
    <m/>
    <m/>
    <m/>
    <m/>
    <m/>
    <m/>
    <m/>
    <m/>
    <m/>
    <m/>
    <m/>
    <m/>
    <m/>
    <m/>
    <m/>
    <m/>
    <m/>
    <m/>
    <m/>
    <m/>
    <m/>
    <m/>
  </r>
  <r>
    <x v="1"/>
    <x v="35"/>
    <n v="0.102596795727637"/>
    <m/>
    <m/>
    <n v="941"/>
    <n v="99.902348565356107"/>
    <n v="11.4496280552604"/>
    <m/>
    <m/>
    <m/>
    <m/>
    <m/>
    <m/>
    <m/>
    <m/>
    <m/>
    <m/>
    <m/>
    <m/>
    <m/>
    <m/>
    <m/>
    <m/>
    <m/>
    <m/>
    <m/>
    <m/>
    <m/>
    <m/>
    <m/>
    <m/>
  </r>
  <r>
    <x v="2"/>
    <x v="0"/>
    <n v="9.9480719794344405E-2"/>
    <n v="1227"/>
    <n v="5121.93643031785"/>
    <n v="1580"/>
    <n v="-31.782867088607599"/>
    <n v="30.307910759493701"/>
    <n v="148"/>
    <n v="186.12162162162201"/>
    <n v="-0.15610112359550499"/>
    <n v="10.0385518102372"/>
    <m/>
    <m/>
    <m/>
    <m/>
    <n v="65"/>
    <n v="783.52307692307704"/>
    <n v="3.81086052631579"/>
    <n v="5.29166315789473"/>
    <n v="1227"/>
    <n v="136.64303178484101"/>
    <n v="2.3603892063492098"/>
    <n v="12.496726984126999"/>
    <m/>
    <m/>
    <m/>
    <m/>
    <n v="1226"/>
    <n v="41.432544861337703"/>
    <n v="0.53174458598726104"/>
    <n v="9.1272933757961692"/>
  </r>
  <r>
    <x v="2"/>
    <x v="1"/>
    <n v="0.107899620413328"/>
    <n v="1496"/>
    <n v="5305.5628342246"/>
    <n v="1970"/>
    <n v="-48.474543147208102"/>
    <n v="31.104954822335099"/>
    <n v="113"/>
    <n v="214.59292035398201"/>
    <n v="0.16129238095238099"/>
    <n v="9.1507952380952293"/>
    <m/>
    <m/>
    <m/>
    <m/>
    <n v="67"/>
    <n v="863.34328358208995"/>
    <n v="3.7258600583090402"/>
    <n v="5.5144042759961103"/>
    <n v="1496"/>
    <n v="135.274732620321"/>
    <n v="2.34552056881666"/>
    <n v="13.6282950736414"/>
    <m/>
    <m/>
    <m/>
    <m/>
    <n v="1491"/>
    <n v="41.115761234071002"/>
    <n v="0.55410464522715697"/>
    <n v="10.339610107197499"/>
  </r>
  <r>
    <x v="2"/>
    <x v="2"/>
    <n v="0.19333095323098901"/>
    <n v="1640"/>
    <n v="5292.4048780487801"/>
    <n v="2250"/>
    <n v="-23.394786666666601"/>
    <n v="31.569653333333299"/>
    <n v="117"/>
    <n v="219.452991452991"/>
    <n v="5.33906752411566E-2"/>
    <n v="9.0542636655948492"/>
    <m/>
    <m/>
    <m/>
    <m/>
    <n v="70"/>
    <n v="879.68571428571397"/>
    <n v="3.8259267100977201"/>
    <n v="5.7675105863192204"/>
    <n v="1640"/>
    <n v="136.889634146341"/>
    <n v="2.2969203027604599"/>
    <n v="14.2673486197685"/>
    <m/>
    <m/>
    <m/>
    <m/>
    <n v="1634"/>
    <n v="38.9249082007345"/>
    <n v="0.448337971274686"/>
    <n v="10.996659425493799"/>
  </r>
  <r>
    <x v="2"/>
    <x v="3"/>
    <n v="0.14125448028673801"/>
    <n v="1988"/>
    <n v="5448.1202213279703"/>
    <n v="2683"/>
    <n v="0.65256056653001204"/>
    <n v="32.494687290346597"/>
    <n v="160"/>
    <n v="237.35"/>
    <n v="0.99743861977438897"/>
    <n v="9.6049880557398595"/>
    <m/>
    <m/>
    <m/>
    <m/>
    <n v="134"/>
    <n v="856.05223880596998"/>
    <n v="5.6059156061620801"/>
    <n v="6.6379537843268404"/>
    <n v="1988"/>
    <n v="139.752515090543"/>
    <n v="2.4885384041759901"/>
    <n v="14.8055976882923"/>
    <m/>
    <m/>
    <m/>
    <m/>
    <n v="1982"/>
    <n v="37.0819374369324"/>
    <n v="0.50302504672897297"/>
    <n v="11.721113046729"/>
  </r>
  <r>
    <x v="2"/>
    <x v="4"/>
    <n v="0.205107556536128"/>
    <n v="2055"/>
    <n v="5432.7800486617998"/>
    <n v="2899"/>
    <n v="4.60345981372887"/>
    <n v="31.6784556743705"/>
    <n v="157"/>
    <n v="238.47133757961799"/>
    <n v="1.6708372492836701"/>
    <n v="10.113840687679099"/>
    <n v="52"/>
    <n v="216.211538461538"/>
    <n v="1.01321517486663"/>
    <n v="6.1435838767041897"/>
    <n v="147"/>
    <n v="852.142857142857"/>
    <n v="7.1231002881844603"/>
    <n v="7.4052236311239303"/>
    <n v="2055"/>
    <n v="139.975669099757"/>
    <n v="3.12320096685084"/>
    <n v="14.8074409530387"/>
    <m/>
    <m/>
    <m/>
    <m/>
    <n v="2052"/>
    <n v="35.984844054581004"/>
    <n v="0.472782397782398"/>
    <n v="11.8721954608455"/>
  </r>
  <r>
    <x v="2"/>
    <x v="5"/>
    <n v="0.22471622889305801"/>
    <n v="2370"/>
    <n v="5613.7071729957797"/>
    <n v="3408"/>
    <n v="37.5643427230047"/>
    <n v="31.940390551643201"/>
    <n v="203"/>
    <n v="245.06403940886699"/>
    <n v="1.8458295761947701"/>
    <n v="10.712530207394099"/>
    <n v="70"/>
    <n v="227.87142857142899"/>
    <n v="0.97445929694726996"/>
    <n v="6.6211803885290896"/>
    <n v="195"/>
    <n v="874.55897435897396"/>
    <n v="7.7739408822191898"/>
    <n v="8.0119217826284395"/>
    <n v="2370"/>
    <n v="142.46371308016899"/>
    <n v="3.44600205459348"/>
    <n v="15.570551218080499"/>
    <m/>
    <m/>
    <m/>
    <m/>
    <n v="2359"/>
    <n v="35.468800339126801"/>
    <n v="0.56485528647371597"/>
    <n v="12.7872132014176"/>
  </r>
  <r>
    <x v="2"/>
    <x v="6"/>
    <n v="0.349379310344827"/>
    <n v="2698"/>
    <n v="5720.8383988139403"/>
    <n v="4054"/>
    <n v="63.429958066107403"/>
    <n v="32.116545633941797"/>
    <n v="252"/>
    <n v="239.84523809523799"/>
    <n v="2.1965052316890898"/>
    <n v="11.7474637518684"/>
    <n v="93"/>
    <n v="219.204301075269"/>
    <n v="1.6799758990053599"/>
    <n v="7.6413045141545499"/>
    <n v="259"/>
    <n v="849.03474903474898"/>
    <n v="10.2537541167664"/>
    <n v="8.9642024700598295"/>
    <n v="2698"/>
    <n v="144.716085989622"/>
    <n v="3.73143347321649"/>
    <n v="15.955133794124899"/>
    <n v="53"/>
    <n v="2.6848643987040202"/>
    <n v="-1.4949981336319499E-2"/>
    <n v="6.2148189622993399"/>
    <n v="2676"/>
    <n v="36.8317264573991"/>
    <n v="0.66991625371654895"/>
    <n v="13.1668259415263"/>
  </r>
  <r>
    <x v="2"/>
    <x v="7"/>
    <n v="0.30510577777777798"/>
    <n v="2747"/>
    <n v="5848.8671277757603"/>
    <n v="4467"/>
    <n v="84.757304678755503"/>
    <n v="31.438221625251799"/>
    <n v="284"/>
    <n v="236.61619718309899"/>
    <n v="2.40370944625408"/>
    <n v="11.850034201954401"/>
    <n v="162"/>
    <n v="228.76543209876499"/>
    <n v="2.0966895978730502"/>
    <n v="8.4035586573612804"/>
    <n v="288"/>
    <n v="825.01041666666697"/>
    <n v="11.1919144350097"/>
    <n v="9.23359079033313"/>
    <n v="2747"/>
    <n v="143.574080815435"/>
    <n v="4.4783309449171602"/>
    <n v="15.847852888490801"/>
    <n v="82"/>
    <n v="3.17387069451551"/>
    <n v="-1.4715478484264599E-2"/>
    <n v="6.7478484264611396"/>
    <n v="2727"/>
    <n v="35.920902090208997"/>
    <n v="0.59971020040531398"/>
    <n v="13.375830376041399"/>
  </r>
  <r>
    <x v="2"/>
    <x v="8"/>
    <n v="0.37458195637805702"/>
    <n v="3085"/>
    <n v="5948.0181523500796"/>
    <n v="4884"/>
    <n v="120.582733415234"/>
    <n v="32.181054668304597"/>
    <n v="295"/>
    <n v="244.93898305084701"/>
    <n v="2.3122717168762801"/>
    <n v="11.6766285463586"/>
    <n v="205"/>
    <n v="224.478048780488"/>
    <n v="2.4173041813898801"/>
    <n v="8.7023922261483992"/>
    <n v="298"/>
    <n v="851.75167785234896"/>
    <n v="11.959953454332499"/>
    <n v="9.2238220140515299"/>
    <n v="3085"/>
    <n v="145.605186385737"/>
    <n v="5.2953669875076903"/>
    <n v="16.384427810772099"/>
    <n v="93"/>
    <n v="3.2837148400285501"/>
    <n v="-8.7886641982341199E-3"/>
    <n v="7.0533751068072101"/>
    <n v="3065"/>
    <n v="35.266949429037503"/>
    <n v="0.77090266940451901"/>
    <n v="13.797824455852099"/>
  </r>
  <r>
    <x v="2"/>
    <x v="9"/>
    <n v="0.396739939127494"/>
    <n v="2982"/>
    <n v="6102.2924211938298"/>
    <n v="4785"/>
    <n v="123.38372831765901"/>
    <n v="32.000945663532001"/>
    <n v="336"/>
    <n v="251.95238095238099"/>
    <n v="2.71772029250456"/>
    <n v="12.316338208409499"/>
    <n v="278"/>
    <n v="230.25899280575501"/>
    <n v="2.6009451425068901"/>
    <n v="9.5907581979773404"/>
    <n v="342"/>
    <n v="884.47076023391799"/>
    <n v="13.378053773296701"/>
    <n v="9.8502267033302804"/>
    <n v="2982"/>
    <n v="145.60630449362799"/>
    <n v="5.4605252039322201"/>
    <n v="16.317486927421101"/>
    <n v="128"/>
    <n v="3.2211036503609201"/>
    <n v="-6.3528023598820498E-3"/>
    <n v="7.6885840707965496"/>
    <n v="2955"/>
    <n v="34.670321489001701"/>
    <n v="0.784279798192138"/>
    <n v="13.9346296615514"/>
  </r>
  <r>
    <x v="2"/>
    <x v="10"/>
    <n v="0.46615396530359299"/>
    <n v="3149"/>
    <n v="6183.7189583994896"/>
    <n v="5257"/>
    <n v="131.89294084078401"/>
    <n v="32.034456153699999"/>
    <n v="354"/>
    <n v="257.36158192090397"/>
    <n v="3.2853612285150602"/>
    <n v="13.3013713722174"/>
    <n v="353"/>
    <n v="235.37677053824399"/>
    <n v="2.8229999999999902"/>
    <n v="10.890268521146799"/>
    <n v="360"/>
    <n v="905.73333333333301"/>
    <n v="14.0760911664779"/>
    <n v="10.740409966024901"/>
    <n v="3149"/>
    <n v="146.83359796760899"/>
    <n v="5.3789520000000097"/>
    <n v="16.808942666666699"/>
    <n v="168"/>
    <n v="3.4044618780021101"/>
    <n v="-2.9283957365400298E-3"/>
    <n v="8.9611095927849096"/>
    <n v="3125"/>
    <n v="36.5576959999999"/>
    <n v="0.73975821865443403"/>
    <n v="14.340412270642201"/>
  </r>
  <r>
    <x v="2"/>
    <x v="11"/>
    <n v="0.46348696012142998"/>
    <n v="3471"/>
    <n v="6235.7775857101697"/>
    <n v="5698"/>
    <n v="142.62820112320099"/>
    <n v="32.7077767637767"/>
    <n v="397"/>
    <n v="259.120906801008"/>
    <n v="3.17402488687783"/>
    <n v="13.704594017093999"/>
    <n v="403"/>
    <n v="236.67990074441701"/>
    <n v="3.1637859843710698"/>
    <n v="11.4376349886564"/>
    <n v="408"/>
    <n v="915.74264705882399"/>
    <n v="14.758494085074201"/>
    <n v="11.1194512962497"/>
    <n v="3471"/>
    <n v="145.57879573609901"/>
    <n v="4.9344250834357997"/>
    <n v="17.3843295274899"/>
    <n v="274"/>
    <n v="3.3485297277078101"/>
    <n v="6.9174862077236703E-3"/>
    <n v="10.034636603501999"/>
    <n v="3439"/>
    <n v="36.742134341378303"/>
    <n v="0.73892004226840402"/>
    <n v="14.812824321944399"/>
  </r>
  <r>
    <x v="2"/>
    <x v="12"/>
    <n v="0.50181030212976796"/>
    <n v="3768"/>
    <n v="6306.99256900212"/>
    <n v="6297"/>
    <n v="160.33627759250501"/>
    <n v="32.293367158964799"/>
    <n v="467"/>
    <n v="258.80513918629498"/>
    <n v="2.8230455565529602"/>
    <n v="14.4919039497307"/>
    <n v="474"/>
    <n v="239.78059071729999"/>
    <n v="3.13411754109435"/>
    <n v="12.399153118667"/>
    <n v="478"/>
    <n v="925.629707112971"/>
    <n v="14.612676252527599"/>
    <n v="11.8905924511345"/>
    <n v="3768"/>
    <n v="146.95143312101899"/>
    <n v="4.5700880483153101"/>
    <n v="17.345387635092202"/>
    <n v="402"/>
    <n v="3.5029184049288702"/>
    <n v="1.5656546080964701E-2"/>
    <n v="11.449375538329001"/>
    <n v="3732"/>
    <n v="36.6506430868167"/>
    <n v="0.63320647837881205"/>
    <n v="14.960832711026001"/>
  </r>
  <r>
    <x v="2"/>
    <x v="13"/>
    <n v="0.46237257930379"/>
    <n v="3899"/>
    <n v="6307.2944344703801"/>
    <n v="6394"/>
    <n v="171.33817641539"/>
    <n v="32.140814982796499"/>
    <n v="499"/>
    <n v="259.33867735470898"/>
    <n v="3.00826399108138"/>
    <n v="14.0752075808249"/>
    <n v="501"/>
    <n v="237.654690618762"/>
    <n v="3.0383319901499899"/>
    <n v="12.135487575554"/>
    <n v="510"/>
    <n v="910.25686274509803"/>
    <n v="14.232922646993099"/>
    <n v="11.5606420746702"/>
    <n v="3899"/>
    <n v="147.92203129007399"/>
    <n v="4.4780474104208796"/>
    <n v="17.227001877640401"/>
    <n v="465"/>
    <n v="3.4048322682248302"/>
    <n v="2.9835502453595099E-2"/>
    <n v="11.6551312139961"/>
    <n v="3850"/>
    <n v="36.944103896103897"/>
    <n v="0.71470650291292803"/>
    <n v="14.888833223114499"/>
  </r>
  <r>
    <x v="2"/>
    <x v="14"/>
    <n v="0.49153366290018802"/>
    <n v="3851"/>
    <n v="6348.1843676967001"/>
    <n v="6627"/>
    <n v="178.54273275992099"/>
    <n v="31.705391730798301"/>
    <n v="526"/>
    <n v="261.50570342205299"/>
    <n v="2.5306285773971098"/>
    <n v="13.609616043450901"/>
    <n v="530"/>
    <n v="239.03018867924499"/>
    <n v="2.8230772289660999"/>
    <n v="11.7413834240268"/>
    <n v="532"/>
    <n v="923.02819548872196"/>
    <n v="13.321444025946899"/>
    <n v="11.110359070935299"/>
    <n v="3851"/>
    <n v="150.93793819787101"/>
    <n v="5.3203578327799503"/>
    <n v="17.126200120736499"/>
    <n v="537"/>
    <n v="3.5958530328645"/>
    <n v="3.7801853312302902E-2"/>
    <n v="11.762598580441701"/>
    <n v="3816"/>
    <n v="36.249475890985401"/>
    <n v="0.65051423810966102"/>
    <n v="14.8864243411087"/>
  </r>
  <r>
    <x v="2"/>
    <x v="15"/>
    <n v="0.48010198486676198"/>
    <n v="3962"/>
    <n v="6410.3720343261002"/>
    <n v="6908"/>
    <n v="179.17696728430701"/>
    <n v="31.360817602779498"/>
    <n v="484"/>
    <n v="262.088842975207"/>
    <n v="2.6724103569218198"/>
    <n v="14.384731792861601"/>
    <n v="490"/>
    <n v="242.8"/>
    <n v="2.7927815925542898"/>
    <n v="12.529319544984499"/>
    <n v="497"/>
    <n v="936.25352112676103"/>
    <n v="13.757343808145601"/>
    <n v="11.8084169940044"/>
    <n v="3962"/>
    <n v="152.878849066128"/>
    <n v="5.6731000724112697"/>
    <n v="17.192064011585899"/>
    <n v="640"/>
    <n v="3.54157050706285"/>
    <n v="2.4791490180978201E-2"/>
    <n v="13.1625914516751"/>
    <n v="3941"/>
    <n v="37.031159604161303"/>
    <n v="0.55778899215800204"/>
    <n v="14.893374223061199"/>
  </r>
  <r>
    <x v="2"/>
    <x v="16"/>
    <n v="0.50052747693541899"/>
    <n v="4228"/>
    <n v="6484.9321192053003"/>
    <n v="7498"/>
    <n v="176.20083889036999"/>
    <n v="31.063339557215301"/>
    <n v="456"/>
    <n v="258.78728070175401"/>
    <n v="2.9854164755351502"/>
    <n v="13.8268499617736"/>
    <n v="456"/>
    <n v="242.14035087719299"/>
    <n v="2.9509362557427199"/>
    <n v="12.0505132082695"/>
    <n v="458"/>
    <n v="927.58733624454101"/>
    <n v="14.1420893950995"/>
    <n v="11.290615428790201"/>
    <n v="4228"/>
    <n v="151.75662251655601"/>
    <n v="5.2752671918814302"/>
    <n v="16.947722659901199"/>
    <n v="776"/>
    <n v="3.56387770285682"/>
    <n v="2.9663950398582599E-2"/>
    <n v="13.336333038086901"/>
    <n v="4182"/>
    <n v="36.020994739359097"/>
    <n v="0.54813287744703698"/>
    <n v="14.691360592652099"/>
  </r>
  <r>
    <x v="2"/>
    <x v="17"/>
    <n v="0.60214018785981405"/>
    <n v="4199"/>
    <n v="6571.78947368421"/>
    <n v="7562"/>
    <n v="180.76603544036001"/>
    <n v="31.886420523671099"/>
    <n v="548"/>
    <n v="253.06569343065701"/>
    <n v="3.4657850267379602"/>
    <n v="14.333190017825199"/>
    <n v="548"/>
    <n v="242.129562043796"/>
    <n v="3.4758468967984602"/>
    <n v="12.524914326596299"/>
    <n v="551"/>
    <n v="918.34119782214202"/>
    <n v="15.588620578778199"/>
    <n v="11.6778201143266"/>
    <n v="4199"/>
    <n v="151.00309597523199"/>
    <n v="5.2991526141627903"/>
    <n v="17.917530774321701"/>
    <n v="844"/>
    <n v="3.3706747105357899"/>
    <n v="4.50284751474304E-2"/>
    <n v="14.3039764111205"/>
    <n v="4171"/>
    <n v="36.490433948693401"/>
    <n v="0.50529004789781795"/>
    <n v="15.580548563065401"/>
  </r>
  <r>
    <x v="2"/>
    <x v="18"/>
    <n v="0.50170671243325604"/>
    <n v="4342"/>
    <n v="6451.2745278673401"/>
    <n v="8010"/>
    <n v="182.28234332084901"/>
    <n v="30.670260549313198"/>
    <n v="399"/>
    <n v="253.76190476190499"/>
    <n v="3.6166417336595602"/>
    <n v="13.2132902831178"/>
    <n v="400"/>
    <n v="242.98500000000001"/>
    <n v="3.5995181165762502"/>
    <n v="11.5846718011553"/>
    <n v="403"/>
    <n v="917.38213399503695"/>
    <n v="15.485747855016699"/>
    <n v="10.8103831202944"/>
    <n v="4342"/>
    <n v="153.949562413634"/>
    <n v="5.07647780972622"/>
    <n v="16.966380797599701"/>
    <n v="864"/>
    <n v="3.4710534383903902"/>
    <n v="2.6243620997887199E-2"/>
    <n v="13.886283113928"/>
    <n v="4306"/>
    <n v="35.934300975383202"/>
    <n v="0.66373099121706602"/>
    <n v="14.855463450439"/>
  </r>
  <r>
    <x v="2"/>
    <x v="19"/>
    <n v="0.48427978100811703"/>
    <n v="4347"/>
    <n v="6650.45939728548"/>
    <n v="8177"/>
    <n v="197.35953283600301"/>
    <n v="31.225333863274798"/>
    <n v="395"/>
    <n v="255.47848101265799"/>
    <n v="3.3876501166278001"/>
    <n v="13.946700599800099"/>
    <n v="396"/>
    <n v="250.727272727273"/>
    <n v="3.9429269269269001"/>
    <n v="12.238460960961"/>
    <n v="397"/>
    <n v="938.82367758186399"/>
    <n v="15.9635205936303"/>
    <n v="11.3596211439054"/>
    <n v="4347"/>
    <n v="152.859673337934"/>
    <n v="4.70114385406466"/>
    <n v="17.641428011753099"/>
    <n v="932"/>
    <n v="3.4822645773599898"/>
    <n v="3.6126477909147497E-2"/>
    <n v="14.873024268824"/>
    <n v="4322"/>
    <n v="37.623808422026897"/>
    <n v="1.681290203781"/>
    <n v="15.346236066781101"/>
  </r>
  <r>
    <x v="2"/>
    <x v="20"/>
    <n v="0.55762409369771304"/>
    <n v="4275"/>
    <n v="6771.1471345029204"/>
    <n v="8300"/>
    <n v="223.19175662650599"/>
    <n v="30.7300757831323"/>
    <n v="387"/>
    <n v="257.66666666666703"/>
    <n v="4.1960550458715904"/>
    <n v="13.354017857143001"/>
    <n v="388"/>
    <n v="242.15721649484499"/>
    <n v="4.4044787321398999"/>
    <n v="11.731918377401801"/>
    <n v="390"/>
    <n v="920.60512820512804"/>
    <n v="18.405035133803999"/>
    <n v="10.873882449515801"/>
    <n v="4275"/>
    <n v="153.055906432749"/>
    <n v="4.9934998191681697"/>
    <n v="17.235926702833002"/>
    <n v="923"/>
    <n v="3.33352277382075"/>
    <n v="1.50665646518743E-2"/>
    <n v="14.6291813312931"/>
    <n v="4246"/>
    <n v="37.620584079133501"/>
    <n v="1.0639651289502401"/>
    <n v="15.025298256447501"/>
  </r>
  <r>
    <x v="2"/>
    <x v="21"/>
    <n v="0.50536053919305701"/>
    <n v="4264"/>
    <n v="6802.9291744840502"/>
    <n v="8294"/>
    <n v="214.28791656619299"/>
    <n v="30.754101036894198"/>
    <n v="431"/>
    <n v="258.28306264501202"/>
    <n v="4.8562160927044999"/>
    <n v="13.3376611718622"/>
    <n v="439"/>
    <n v="250.765375854214"/>
    <n v="4.9619931372549297"/>
    <n v="11.7502076797385"/>
    <n v="439"/>
    <n v="944.13895216400897"/>
    <n v="20.6748711576193"/>
    <n v="10.884949967298899"/>
    <n v="4264"/>
    <n v="150.12546904315201"/>
    <n v="4.9404469779225497"/>
    <n v="17.361682832669899"/>
    <n v="969"/>
    <n v="3.4572763584066299"/>
    <n v="-1.0564920273348399E-3"/>
    <n v="14.809840546697099"/>
    <n v="4199"/>
    <n v="36.880376280066798"/>
    <n v="-0.50290600775193794"/>
    <n v="15.1476915092054"/>
  </r>
  <r>
    <x v="2"/>
    <x v="22"/>
    <n v="0.494340412802872"/>
    <n v="4042"/>
    <n v="6886.52102919347"/>
    <n v="8005"/>
    <n v="211.38046845721601"/>
    <n v="30.885922298563202"/>
    <n v="497"/>
    <n v="259.83903420523097"/>
    <n v="4.5358764980026898"/>
    <n v="13.794266478029501"/>
    <n v="504"/>
    <n v="253.40873015873001"/>
    <n v="4.42063214940812"/>
    <n v="12.1164390528598"/>
    <n v="502"/>
    <n v="953.97410358565696"/>
    <n v="18.472986826746698"/>
    <n v="11.166059529764899"/>
    <n v="4042"/>
    <n v="150.33374567045999"/>
    <n v="4.1485274615288503"/>
    <n v="17.579528337295098"/>
    <n v="1076"/>
    <n v="3.3197287220963601"/>
    <n v="9.5670835263238704E-3"/>
    <n v="15.4896093870619"/>
    <n v="3996"/>
    <n v="36.468243243243201"/>
    <n v="-1.5625759477780601"/>
    <n v="15.369599774039701"/>
  </r>
  <r>
    <x v="2"/>
    <x v="23"/>
    <n v="0.58423489999014699"/>
    <n v="4287"/>
    <n v="7030.3321670165597"/>
    <n v="8077"/>
    <n v="249.41944162436701"/>
    <n v="31.780382567784901"/>
    <n v="515"/>
    <n v="261.16699029126198"/>
    <n v="3.8750240461686398"/>
    <n v="13.788778454632901"/>
    <n v="520"/>
    <n v="255.098076923077"/>
    <n v="4.3440746628130897"/>
    <n v="12.1079552023121"/>
    <n v="518"/>
    <n v="964.14864864864899"/>
    <n v="18.724091887550198"/>
    <n v="11.1501253012049"/>
    <n v="4287"/>
    <n v="149.48098903662199"/>
    <n v="4.3389913248234002"/>
    <n v="18.013070021068199"/>
    <n v="1201"/>
    <n v="3.3704306344284598"/>
    <n v="-1.36958662886137E-2"/>
    <n v="16.004670944635102"/>
    <n v="4240"/>
    <n v="35.848018867924601"/>
    <n v="-3.06275516554643"/>
    <n v="15.892517936270901"/>
  </r>
  <r>
    <x v="2"/>
    <x v="24"/>
    <n v="0.62787400706090002"/>
    <n v="3968"/>
    <n v="7145.3538306451601"/>
    <n v="7424"/>
    <n v="259.86065193965499"/>
    <n v="31.694195581896501"/>
    <n v="425"/>
    <n v="263.20470588235298"/>
    <n v="3.7326533674339402"/>
    <n v="13.2452080136402"/>
    <n v="436"/>
    <n v="249.33715596330299"/>
    <n v="3.8799926571038301"/>
    <n v="11.6900512295081"/>
    <n v="436"/>
    <n v="947.38761467889901"/>
    <n v="17.635090831483598"/>
    <n v="10.7514679870241"/>
    <n v="3968"/>
    <n v="150.896421370968"/>
    <n v="4.5980586648685096"/>
    <n v="18.014487795010101"/>
    <n v="1079"/>
    <n v="3.2208513896577502"/>
    <n v="-3.9450683829444902E-2"/>
    <n v="15.762059533386999"/>
    <n v="3924"/>
    <n v="36.476834862385303"/>
    <n v="-5.2175021633315701"/>
    <n v="15.897927352623"/>
  </r>
  <r>
    <x v="2"/>
    <x v="25"/>
    <n v="0.62492500559659703"/>
    <n v="3767"/>
    <n v="7132.6984337669201"/>
    <n v="7245"/>
    <n v="251.438111801242"/>
    <n v="31.096974879227002"/>
    <n v="439"/>
    <n v="260.116173120729"/>
    <n v="2.6557549088358998"/>
    <n v="13.4462193197757"/>
    <n v="453"/>
    <n v="250.47461368653401"/>
    <n v="2.9466108573436398"/>
    <n v="11.887949402670399"/>
    <n v="453"/>
    <n v="944.57174392935997"/>
    <n v="14.4300702864171"/>
    <n v="10.940604814619601"/>
    <n v="3767"/>
    <n v="148.991505176533"/>
    <n v="3.9382888336097199"/>
    <n v="17.746830707573299"/>
    <n v="1110"/>
    <n v="3.3094160656855398"/>
    <n v="-4.8136026380873803E-2"/>
    <n v="15.9911459192086"/>
    <n v="3726"/>
    <n v="36.4370907139023"/>
    <n v="-7.2816666205178002"/>
    <n v="15.703938668143399"/>
  </r>
  <r>
    <x v="2"/>
    <x v="26"/>
    <n v="0.63309910107432599"/>
    <n v="3741"/>
    <n v="7189.8147554129901"/>
    <n v="7366"/>
    <n v="244.688191691556"/>
    <n v="30.677580369264199"/>
    <n v="374"/>
    <n v="272.00802139037398"/>
    <n v="3.3560244238046102"/>
    <n v="12.526915032679801"/>
    <n v="399"/>
    <n v="252.37593984962399"/>
    <n v="3.2323792391117201"/>
    <n v="11.052854880358099"/>
    <n v="399"/>
    <n v="956.88471177944905"/>
    <n v="15.0960909404065"/>
    <n v="10.161871339993199"/>
    <n v="3741"/>
    <n v="147.923282544774"/>
    <n v="3.4487537729435802"/>
    <n v="17.3313220938137"/>
    <n v="925"/>
    <n v="3.3135928501183902"/>
    <n v="-8.7108681462140902E-2"/>
    <n v="14.887777415143599"/>
    <n v="3683"/>
    <n v="36.5487645940809"/>
    <n v="-9.1700345109808001"/>
    <n v="15.181496821715999"/>
  </r>
  <r>
    <x v="2"/>
    <x v="27"/>
    <n v="0.66974958852574595"/>
    <n v="3384"/>
    <n v="7242.0032505910203"/>
    <n v="6944"/>
    <n v="252.839920794931"/>
    <n v="30.051290466589901"/>
    <n v="318"/>
    <n v="272.18238993710702"/>
    <n v="3.0809699248120199"/>
    <n v="12.094351916376301"/>
    <n v="331"/>
    <n v="250.60120845921401"/>
    <n v="2.7699335169880501"/>
    <n v="10.673027364554599"/>
    <n v="331"/>
    <n v="957.58610271903297"/>
    <n v="13.4203908088235"/>
    <n v="9.8140738970588508"/>
    <n v="3384"/>
    <n v="145.352836879433"/>
    <n v="2.7382375937680301"/>
    <n v="16.861086987882199"/>
    <n v="776"/>
    <n v="3.1899792227664601"/>
    <n v="-9.5080214830215101E-2"/>
    <n v="14.435810810810899"/>
    <n v="3304"/>
    <n v="34.851119854721603"/>
    <n v="-11.099949949370799"/>
    <n v="14.7454018515841"/>
  </r>
  <r>
    <x v="2"/>
    <x v="28"/>
    <n v="0.63990330477356305"/>
    <n v="3271"/>
    <n v="7290.8153469886902"/>
    <n v="6708"/>
    <n v="261.66620751341799"/>
    <n v="29.137077072152699"/>
    <n v="199"/>
    <n v="301.03015075376902"/>
    <n v="3.32360176821064"/>
    <n v="10.855355756294401"/>
    <n v="204"/>
    <n v="275.26470588235298"/>
    <n v="3.37256430496726"/>
    <n v="9.5513432807085099"/>
    <n v="204"/>
    <n v="1063.8137254902001"/>
    <n v="14.9089990362374"/>
    <n v="8.7594764841943107"/>
    <n v="3271"/>
    <n v="142.96423112198099"/>
    <n v="1.8379829749104"/>
    <n v="16.006257168458799"/>
    <n v="642"/>
    <n v="3.2886943231108998"/>
    <n v="-0.14035042891038499"/>
    <n v="13.6134696112429"/>
    <n v="3247"/>
    <n v="32.834493378503304"/>
    <n v="-13.2036507033822"/>
    <n v="13.8554947171506"/>
  </r>
  <r>
    <x v="2"/>
    <x v="29"/>
    <n v="0.65702206859877799"/>
    <n v="3011"/>
    <n v="7423.6001328462298"/>
    <n v="6387"/>
    <n v="280.37103961171101"/>
    <n v="28.5934604665728"/>
    <n v="176"/>
    <n v="300.80113636363598"/>
    <n v="3.0271705905055999"/>
    <n v="9.4812248166730804"/>
    <n v="177"/>
    <n v="270.016949152542"/>
    <n v="3.3372768219601801"/>
    <n v="8.2569460661125298"/>
    <n v="177"/>
    <n v="1047.61581920904"/>
    <n v="13.8875362599111"/>
    <n v="7.5256896151614798"/>
    <n v="3011"/>
    <n v="137.02025905014901"/>
    <n v="0.875789985873489"/>
    <n v="15.490505886046201"/>
    <n v="495"/>
    <n v="3.05230808240331"/>
    <n v="-0.21005677016351301"/>
    <n v="11.8950027558332"/>
    <n v="2888"/>
    <n v="30.8873614958449"/>
    <n v="-16.7900620374743"/>
    <n v="12.859882349236299"/>
  </r>
  <r>
    <x v="2"/>
    <x v="30"/>
    <n v="0.59267629328473403"/>
    <n v="2611"/>
    <n v="7371.7782458827996"/>
    <n v="5916"/>
    <n v="283.89283468559802"/>
    <n v="27.125991210277199"/>
    <n v="169"/>
    <n v="295.31360946745599"/>
    <n v="2.9365898702903102"/>
    <n v="8.8497626106650298"/>
    <n v="172"/>
    <n v="267.18604651162798"/>
    <n v="3.1116405026781999"/>
    <n v="7.6627702925422101"/>
    <n v="172"/>
    <n v="1031.13953488372"/>
    <n v="13.067290807914301"/>
    <n v="6.9707293899423197"/>
    <n v="2611"/>
    <n v="135.91267713519699"/>
    <n v="0.26472084745762697"/>
    <n v="14.502363559321999"/>
    <n v="440"/>
    <n v="2.9936898211963401"/>
    <n v="-0.27873879258816397"/>
    <n v="11.176270173341299"/>
    <n v="2502"/>
    <n v="26.928896882494001"/>
    <n v="-19.574992344334799"/>
    <n v="11.903109952364799"/>
  </r>
  <r>
    <x v="2"/>
    <x v="31"/>
    <n v="0.58712337259764402"/>
    <n v="2207"/>
    <n v="7394.8640688717696"/>
    <n v="5311"/>
    <n v="255.86799661080801"/>
    <n v="25.450881566560099"/>
    <n v="140"/>
    <n v="292.38571428571402"/>
    <n v="2.86324329758714"/>
    <n v="7.6470627792672001"/>
    <n v="142"/>
    <n v="276.29577464788701"/>
    <n v="3.0862471457353902"/>
    <n v="6.5843037832997604"/>
    <n v="142"/>
    <n v="1056.4154929577501"/>
    <n v="12.3294137312093"/>
    <n v="5.9671597487098804"/>
    <n v="2207"/>
    <n v="136.405980969642"/>
    <n v="-0.58692034730086795"/>
    <n v="13.1471828992073"/>
    <n v="319"/>
    <n v="3.4452248901577498"/>
    <n v="-0.31490174672489102"/>
    <n v="9.9034061135371108"/>
    <n v="2184"/>
    <n v="22.9362179487179"/>
    <n v="-22.2334313243907"/>
    <n v="10.5475430568675"/>
  </r>
  <r>
    <x v="2"/>
    <x v="32"/>
    <n v="0.66415921444853498"/>
    <n v="1610"/>
    <n v="7510.0273291925496"/>
    <n v="4945"/>
    <n v="256.07668351870501"/>
    <n v="22.193201011122401"/>
    <n v="90"/>
    <n v="309.01111111111101"/>
    <n v="3.1530576247364701"/>
    <n v="6.9034183649566501"/>
    <n v="91"/>
    <n v="281.912087912088"/>
    <n v="3.47059863945577"/>
    <n v="5.9266314801782798"/>
    <n v="91"/>
    <n v="1094.9230769230801"/>
    <n v="13.8308735280264"/>
    <n v="5.3690284974092997"/>
    <n v="1610"/>
    <n v="123.278260869565"/>
    <n v="-0.96610105305791605"/>
    <n v="11.3494430943702"/>
    <n v="229"/>
    <n v="2.8741927266086602"/>
    <n v="-0.32679799361605"/>
    <n v="8.8558595531236008"/>
    <n v="945"/>
    <n v="20.868465608465598"/>
    <n v="-22.711490368852498"/>
    <n v="8.5854282377049103"/>
  </r>
  <r>
    <x v="2"/>
    <x v="33"/>
    <n v="0.68568210526315598"/>
    <n v="260"/>
    <n v="7972.0115384615401"/>
    <n v="4174"/>
    <n v="253.988778150455"/>
    <n v="16.460186152371801"/>
    <m/>
    <m/>
    <m/>
    <m/>
    <m/>
    <m/>
    <m/>
    <m/>
    <m/>
    <m/>
    <m/>
    <m/>
    <n v="260"/>
    <n v="108.83461538461501"/>
    <n v="-1.1281341668670399"/>
    <n v="8.6255722529454104"/>
    <m/>
    <m/>
    <m/>
    <m/>
    <m/>
    <m/>
    <m/>
    <m/>
  </r>
  <r>
    <x v="2"/>
    <x v="34"/>
    <n v="0.85834757834757902"/>
    <m/>
    <m/>
    <n v="3833"/>
    <n v="270.37271067049301"/>
    <n v="14.020453952517601"/>
    <m/>
    <m/>
    <m/>
    <m/>
    <m/>
    <m/>
    <m/>
    <m/>
    <m/>
    <m/>
    <m/>
    <m/>
    <m/>
    <m/>
    <m/>
    <m/>
    <m/>
    <m/>
    <m/>
    <m/>
    <m/>
    <m/>
    <m/>
    <m/>
  </r>
  <r>
    <x v="2"/>
    <x v="35"/>
    <n v="0.83903130537507398"/>
    <m/>
    <m/>
    <n v="1591"/>
    <n v="290.97241357636699"/>
    <n v="12.806536769327501"/>
    <m/>
    <m/>
    <m/>
    <m/>
    <m/>
    <m/>
    <m/>
    <m/>
    <m/>
    <m/>
    <m/>
    <m/>
    <m/>
    <m/>
    <m/>
    <m/>
    <m/>
    <m/>
    <m/>
    <m/>
    <m/>
    <m/>
    <m/>
    <m/>
  </r>
  <r>
    <x v="3"/>
    <x v="0"/>
    <n v="0"/>
    <m/>
    <m/>
    <n v="54"/>
    <n v="-103.249814814815"/>
    <n v="31.861129629629598"/>
    <m/>
    <m/>
    <m/>
    <m/>
    <m/>
    <m/>
    <m/>
    <m/>
    <m/>
    <m/>
    <m/>
    <m/>
    <m/>
    <m/>
    <m/>
    <m/>
    <m/>
    <m/>
    <m/>
    <m/>
    <m/>
    <m/>
    <m/>
    <m/>
  </r>
  <r>
    <x v="3"/>
    <x v="1"/>
    <n v="0.246754385964912"/>
    <n v="75"/>
    <n v="3833.2666666666701"/>
    <n v="90"/>
    <n v="-98.756222222222206"/>
    <n v="34.504733333333299"/>
    <m/>
    <m/>
    <m/>
    <m/>
    <m/>
    <m/>
    <m/>
    <m/>
    <m/>
    <m/>
    <m/>
    <m/>
    <n v="75"/>
    <n v="133.106666666667"/>
    <n v="0.66013333333333302"/>
    <n v="15.996833333333299"/>
    <m/>
    <m/>
    <m/>
    <m/>
    <n v="73"/>
    <n v="49.117808219178102"/>
    <n v="0.47494382022471898"/>
    <n v="11.130898876404499"/>
  </r>
  <r>
    <x v="3"/>
    <x v="2"/>
    <n v="0"/>
    <n v="58"/>
    <n v="4058.46551724138"/>
    <n v="69"/>
    <n v="-15.8424637681159"/>
    <n v="32.986565217391302"/>
    <m/>
    <m/>
    <m/>
    <m/>
    <m/>
    <m/>
    <m/>
    <m/>
    <m/>
    <m/>
    <m/>
    <m/>
    <n v="58"/>
    <n v="128.344827586207"/>
    <n v="0.790768115942029"/>
    <n v="15.1458405797101"/>
    <m/>
    <m/>
    <m/>
    <m/>
    <n v="58"/>
    <n v="43.317241379310303"/>
    <n v="0.39325373134328401"/>
    <n v="11.722701492537301"/>
  </r>
  <r>
    <x v="3"/>
    <x v="3"/>
    <n v="1.36111111111111E-2"/>
    <n v="84"/>
    <n v="4319.2261904761899"/>
    <n v="98"/>
    <n v="-11.8221428571429"/>
    <n v="32.245081632653097"/>
    <m/>
    <m/>
    <m/>
    <m/>
    <m/>
    <m/>
    <m/>
    <m/>
    <m/>
    <m/>
    <m/>
    <m/>
    <n v="84"/>
    <n v="132.857142857143"/>
    <n v="1.8795306122449"/>
    <n v="13.0245510204082"/>
    <m/>
    <m/>
    <m/>
    <m/>
    <n v="84"/>
    <n v="53.915476190476198"/>
    <n v="0.91231632653061201"/>
    <n v="9.4889387755101993"/>
  </r>
  <r>
    <x v="3"/>
    <x v="4"/>
    <n v="0"/>
    <n v="99"/>
    <n v="4214.3535353535399"/>
    <n v="126"/>
    <n v="-42.5160317460318"/>
    <n v="33.559690476190497"/>
    <m/>
    <m/>
    <m/>
    <m/>
    <m/>
    <m/>
    <m/>
    <m/>
    <m/>
    <m/>
    <m/>
    <m/>
    <n v="99"/>
    <n v="126.252525252525"/>
    <n v="2.04428571428571"/>
    <n v="14.8649365079365"/>
    <m/>
    <m/>
    <m/>
    <m/>
    <n v="98"/>
    <n v="39.735714285714302"/>
    <n v="0.67878571428571399"/>
    <n v="11.528063492063501"/>
  </r>
  <r>
    <x v="3"/>
    <x v="5"/>
    <n v="0.10325670498084299"/>
    <n v="143"/>
    <n v="4739.8391608391603"/>
    <n v="186"/>
    <n v="-12.304354838709701"/>
    <n v="34.122129032258101"/>
    <m/>
    <m/>
    <m/>
    <m/>
    <m/>
    <m/>
    <m/>
    <m/>
    <m/>
    <m/>
    <m/>
    <m/>
    <n v="143"/>
    <n v="130.34265734265699"/>
    <n v="1.43911827956989"/>
    <n v="16.4100860215054"/>
    <m/>
    <m/>
    <m/>
    <m/>
    <n v="143"/>
    <n v="44.369930069930099"/>
    <n v="0.86716666666666697"/>
    <n v="13.5201935483871"/>
  </r>
  <r>
    <x v="3"/>
    <x v="6"/>
    <n v="7.8823529411764695E-2"/>
    <n v="237"/>
    <n v="4945.4978902953599"/>
    <n v="296"/>
    <n v="17.483817567567598"/>
    <n v="31.814550675675701"/>
    <m/>
    <m/>
    <m/>
    <m/>
    <m/>
    <m/>
    <m/>
    <m/>
    <m/>
    <m/>
    <m/>
    <m/>
    <n v="237"/>
    <n v="136.22362869198301"/>
    <n v="0.83322635135135203"/>
    <n v="13.638875000000001"/>
    <m/>
    <m/>
    <m/>
    <m/>
    <n v="232"/>
    <n v="44.318534482758601"/>
    <n v="0.59524232081911299"/>
    <n v="11.362746757679201"/>
  </r>
  <r>
    <x v="3"/>
    <x v="7"/>
    <n v="0.201172248803828"/>
    <n v="198"/>
    <n v="4944.3636363636397"/>
    <n v="320"/>
    <n v="21.673906250000002"/>
    <n v="32.445293749999998"/>
    <m/>
    <m/>
    <m/>
    <m/>
    <m/>
    <m/>
    <m/>
    <m/>
    <m/>
    <m/>
    <m/>
    <m/>
    <n v="198"/>
    <n v="136.86868686868701"/>
    <n v="2.2330562500000002"/>
    <n v="16.095234375"/>
    <m/>
    <m/>
    <m/>
    <m/>
    <n v="192"/>
    <n v="44.703645833333397"/>
    <n v="0.93199363057324902"/>
    <n v="13.724202866242001"/>
  </r>
  <r>
    <x v="3"/>
    <x v="8"/>
    <n v="0.30338983050847501"/>
    <n v="198"/>
    <n v="4995.7929292929302"/>
    <n v="308"/>
    <n v="23.704058441558399"/>
    <n v="32.9070616883117"/>
    <m/>
    <m/>
    <m/>
    <m/>
    <m/>
    <m/>
    <m/>
    <m/>
    <m/>
    <m/>
    <m/>
    <m/>
    <n v="198"/>
    <n v="143.161616161616"/>
    <n v="2.4342857142857199"/>
    <n v="15.8907597402597"/>
    <m/>
    <m/>
    <m/>
    <m/>
    <n v="197"/>
    <n v="42.525888324873101"/>
    <n v="0.92212499999999997"/>
    <n v="13.4478361842105"/>
  </r>
  <r>
    <x v="3"/>
    <x v="9"/>
    <n v="0.16570230607966499"/>
    <n v="276"/>
    <n v="5152.75"/>
    <n v="379"/>
    <n v="74.129577836411599"/>
    <n v="34.399704485488101"/>
    <m/>
    <m/>
    <m/>
    <m/>
    <m/>
    <m/>
    <m/>
    <m/>
    <m/>
    <m/>
    <m/>
    <m/>
    <n v="276"/>
    <n v="141.797101449275"/>
    <n v="2.7418416886543602"/>
    <n v="17.4021240105541"/>
    <m/>
    <m/>
    <m/>
    <m/>
    <n v="268"/>
    <n v="39.077985074626902"/>
    <n v="1.1051466666666701"/>
    <n v="15.1220888"/>
  </r>
  <r>
    <x v="3"/>
    <x v="10"/>
    <n v="0.11639053254437901"/>
    <n v="264"/>
    <n v="5264.2196969696997"/>
    <n v="386"/>
    <n v="36.995906735751298"/>
    <n v="34.530727979274602"/>
    <m/>
    <m/>
    <m/>
    <m/>
    <m/>
    <m/>
    <m/>
    <m/>
    <m/>
    <m/>
    <m/>
    <m/>
    <n v="264"/>
    <n v="138.64393939393901"/>
    <n v="3.4338549222797901"/>
    <n v="17.730898963730599"/>
    <m/>
    <m/>
    <m/>
    <m/>
    <n v="257"/>
    <n v="38.281322957198398"/>
    <n v="0.82897916666666605"/>
    <n v="15.4021255208333"/>
  </r>
  <r>
    <x v="3"/>
    <x v="11"/>
    <n v="5.4777397260274002E-2"/>
    <n v="288"/>
    <n v="5089.0972222222199"/>
    <n v="433"/>
    <n v="101.81618937644301"/>
    <n v="32.982847575057697"/>
    <m/>
    <m/>
    <m/>
    <m/>
    <m/>
    <m/>
    <m/>
    <m/>
    <m/>
    <m/>
    <m/>
    <m/>
    <n v="288"/>
    <n v="143.524305555556"/>
    <n v="3.7602401847575102"/>
    <n v="16.759390300230901"/>
    <m/>
    <m/>
    <m/>
    <m/>
    <n v="279"/>
    <n v="38.538351254480297"/>
    <n v="1.39921627906977"/>
    <n v="14.6134195348837"/>
  </r>
  <r>
    <x v="3"/>
    <x v="12"/>
    <n v="8.4176136363636397E-2"/>
    <n v="370"/>
    <n v="5092.2216216216202"/>
    <n v="558"/>
    <n v="139.28715053763401"/>
    <n v="32.757503584229397"/>
    <m/>
    <m/>
    <m/>
    <m/>
    <m/>
    <m/>
    <m/>
    <m/>
    <m/>
    <m/>
    <m/>
    <m/>
    <n v="370"/>
    <n v="148.44324324324299"/>
    <n v="3.6504229390681"/>
    <n v="16.10620609319"/>
    <m/>
    <m/>
    <m/>
    <m/>
    <n v="364"/>
    <n v="39.041208791208803"/>
    <n v="0.94812159709618804"/>
    <n v="14.225915607985501"/>
  </r>
  <r>
    <x v="3"/>
    <x v="13"/>
    <n v="0.14099750623441401"/>
    <n v="406"/>
    <n v="5019.8054187192101"/>
    <n v="602"/>
    <n v="153.17810631229199"/>
    <n v="32.754961794019898"/>
    <m/>
    <m/>
    <m/>
    <m/>
    <m/>
    <m/>
    <m/>
    <m/>
    <m/>
    <m/>
    <m/>
    <m/>
    <n v="406"/>
    <n v="147.83497536945799"/>
    <n v="2.7607275747508302"/>
    <n v="15.8171112956811"/>
    <m/>
    <m/>
    <m/>
    <m/>
    <n v="403"/>
    <n v="42.077171215880902"/>
    <n v="0.98522073578595204"/>
    <n v="13.8708618729097"/>
  </r>
  <r>
    <x v="3"/>
    <x v="14"/>
    <n v="0.109721549636804"/>
    <n v="462"/>
    <n v="4979.9696969696997"/>
    <n v="624"/>
    <n v="151.95657051282001"/>
    <n v="33.799157051282002"/>
    <m/>
    <m/>
    <m/>
    <m/>
    <m/>
    <m/>
    <m/>
    <m/>
    <m/>
    <m/>
    <m/>
    <m/>
    <n v="462"/>
    <n v="156.40909090909099"/>
    <n v="3.02748717948718"/>
    <n v="16.0581826923077"/>
    <m/>
    <m/>
    <m/>
    <m/>
    <n v="450"/>
    <n v="35.715333333333298"/>
    <n v="0.97002593192868702"/>
    <n v="14.6356727714749"/>
  </r>
  <r>
    <x v="3"/>
    <x v="15"/>
    <n v="9.9212903225806504E-2"/>
    <n v="389"/>
    <n v="4906.04370179949"/>
    <n v="568"/>
    <n v="106.682200704225"/>
    <n v="32.171558098591603"/>
    <m/>
    <m/>
    <m/>
    <m/>
    <m/>
    <m/>
    <m/>
    <m/>
    <m/>
    <m/>
    <m/>
    <m/>
    <n v="389"/>
    <n v="151.67095115681201"/>
    <n v="2.0123573943661999"/>
    <n v="15.335693661971799"/>
    <m/>
    <m/>
    <m/>
    <m/>
    <n v="381"/>
    <n v="36.4391076115486"/>
    <n v="0.99969549549549597"/>
    <n v="13.4493940540541"/>
  </r>
  <r>
    <x v="3"/>
    <x v="16"/>
    <n v="0.14876300578034701"/>
    <n v="427"/>
    <n v="5089.6627634660399"/>
    <n v="601"/>
    <n v="131.642362728785"/>
    <n v="32.4332628951747"/>
    <m/>
    <m/>
    <m/>
    <m/>
    <m/>
    <m/>
    <m/>
    <m/>
    <m/>
    <m/>
    <m/>
    <m/>
    <n v="427"/>
    <n v="152.09367681498799"/>
    <n v="2.1453893510815298"/>
    <n v="15.347001663893501"/>
    <m/>
    <m/>
    <m/>
    <m/>
    <n v="412"/>
    <n v="35.526941747572799"/>
    <n v="1.0524855687606101"/>
    <n v="13.5720509337861"/>
  </r>
  <r>
    <x v="3"/>
    <x v="17"/>
    <n v="0.19503582395086999"/>
    <n v="460"/>
    <n v="5198.3739130434797"/>
    <n v="705"/>
    <n v="209.052255319149"/>
    <n v="32.749001418439804"/>
    <m/>
    <m/>
    <m/>
    <m/>
    <m/>
    <m/>
    <m/>
    <m/>
    <m/>
    <m/>
    <m/>
    <m/>
    <n v="460"/>
    <n v="159.480434782609"/>
    <n v="2.8325177304964502"/>
    <n v="15.872689361702101"/>
    <m/>
    <m/>
    <m/>
    <m/>
    <n v="452"/>
    <n v="37.053097345132699"/>
    <n v="1.35360832137733"/>
    <n v="14.1566802008608"/>
  </r>
  <r>
    <x v="3"/>
    <x v="18"/>
    <n v="0.16513347022587299"/>
    <n v="458"/>
    <n v="4855.4847161572097"/>
    <n v="662"/>
    <n v="118.22003021147999"/>
    <n v="31.354151057401801"/>
    <m/>
    <m/>
    <m/>
    <m/>
    <m/>
    <m/>
    <m/>
    <m/>
    <m/>
    <m/>
    <m/>
    <m/>
    <n v="458"/>
    <n v="148.06986899563299"/>
    <n v="1.95161119515885"/>
    <n v="14.3894810892587"/>
    <m/>
    <m/>
    <m/>
    <m/>
    <n v="448"/>
    <n v="35.276562499999997"/>
    <n v="1.3392308868501499"/>
    <n v="12.1137340978593"/>
  </r>
  <r>
    <x v="3"/>
    <x v="19"/>
    <n v="0.17098837209302301"/>
    <n v="359"/>
    <n v="4882.0779944289698"/>
    <n v="573"/>
    <n v="129.81996509598599"/>
    <n v="28.717949389179701"/>
    <m/>
    <m/>
    <m/>
    <m/>
    <m/>
    <m/>
    <m/>
    <m/>
    <m/>
    <m/>
    <m/>
    <m/>
    <n v="359"/>
    <n v="146.33983286908099"/>
    <n v="1.6800769230769199"/>
    <n v="13.1111573426573"/>
    <m/>
    <m/>
    <m/>
    <m/>
    <n v="347"/>
    <n v="37.265417867435197"/>
    <n v="2.1367433155080202"/>
    <n v="10.793777540107"/>
  </r>
  <r>
    <x v="3"/>
    <x v="20"/>
    <n v="7.9421052631578906E-2"/>
    <n v="302"/>
    <n v="4817.8013245033098"/>
    <n v="532"/>
    <n v="107.567951127819"/>
    <n v="26.1938703007519"/>
    <m/>
    <m/>
    <m/>
    <m/>
    <m/>
    <m/>
    <m/>
    <m/>
    <m/>
    <m/>
    <m/>
    <m/>
    <n v="302"/>
    <n v="145.86423841059599"/>
    <n v="1.49917293233083"/>
    <n v="11.5589135338346"/>
    <m/>
    <m/>
    <m/>
    <m/>
    <n v="297"/>
    <n v="37.237373737373701"/>
    <n v="1.5211842610364701"/>
    <n v="9.6926642994241803"/>
  </r>
  <r>
    <x v="3"/>
    <x v="21"/>
    <n v="9.9942062572421803E-2"/>
    <n v="301"/>
    <n v="4904.2923588039903"/>
    <n v="589"/>
    <n v="109.187062818336"/>
    <n v="24.298295415959299"/>
    <m/>
    <m/>
    <m/>
    <m/>
    <m/>
    <m/>
    <m/>
    <m/>
    <m/>
    <m/>
    <m/>
    <m/>
    <n v="301"/>
    <n v="143.36544850498299"/>
    <n v="1.7977555178268301"/>
    <n v="10.548110356536499"/>
    <m/>
    <m/>
    <m/>
    <m/>
    <n v="281"/>
    <n v="38.055871886120997"/>
    <n v="1.1970244755244801"/>
    <n v="8.9913585664335702"/>
  </r>
  <r>
    <x v="3"/>
    <x v="22"/>
    <n v="0.172728365384615"/>
    <n v="307"/>
    <n v="5089.6872964169397"/>
    <n v="574"/>
    <n v="131.159581881533"/>
    <n v="25.525759581881498"/>
    <m/>
    <m/>
    <m/>
    <m/>
    <m/>
    <m/>
    <m/>
    <m/>
    <m/>
    <m/>
    <m/>
    <m/>
    <n v="307"/>
    <n v="141.661237785016"/>
    <n v="1.7177940663176301"/>
    <n v="11.4441465968586"/>
    <m/>
    <m/>
    <m/>
    <m/>
    <n v="293"/>
    <n v="40.6740614334471"/>
    <n v="0.78812230215827295"/>
    <n v="9.5396877697841695"/>
  </r>
  <r>
    <x v="3"/>
    <x v="23"/>
    <n v="6.2096608427543699E-2"/>
    <n v="324"/>
    <n v="4827.0185185185201"/>
    <n v="577"/>
    <n v="105.00176776429799"/>
    <n v="23.875622183708899"/>
    <m/>
    <m/>
    <m/>
    <m/>
    <m/>
    <m/>
    <m/>
    <m/>
    <m/>
    <m/>
    <m/>
    <m/>
    <n v="324"/>
    <n v="141.62345679012299"/>
    <n v="1.3795164644714"/>
    <n v="10.0044402079723"/>
    <m/>
    <m/>
    <m/>
    <m/>
    <n v="299"/>
    <n v="39.6367892976589"/>
    <n v="0.193241071428571"/>
    <n v="8.0826091071428596"/>
  </r>
  <r>
    <x v="3"/>
    <x v="24"/>
    <n v="5.2545271629778699E-2"/>
    <n v="336"/>
    <n v="4862.5505952381"/>
    <n v="608"/>
    <n v="98.446611842105199"/>
    <n v="24.110924342105299"/>
    <m/>
    <m/>
    <m/>
    <m/>
    <m/>
    <m/>
    <m/>
    <m/>
    <m/>
    <m/>
    <m/>
    <m/>
    <n v="336"/>
    <n v="138.541666666667"/>
    <n v="1.60311348684211"/>
    <n v="10.021353618420999"/>
    <m/>
    <m/>
    <m/>
    <m/>
    <n v="321"/>
    <n v="33.095950155763198"/>
    <n v="-0.58635254237288104"/>
    <n v="8.6174316949152505"/>
  </r>
  <r>
    <x v="3"/>
    <x v="25"/>
    <n v="4.1264822134387397E-2"/>
    <n v="225"/>
    <n v="4902.59111111111"/>
    <n v="401"/>
    <n v="98.968254364089702"/>
    <n v="23.224007481296798"/>
    <m/>
    <m/>
    <m/>
    <m/>
    <m/>
    <m/>
    <m/>
    <m/>
    <m/>
    <m/>
    <m/>
    <m/>
    <n v="225"/>
    <n v="129.01333333333301"/>
    <n v="1.07358603491272"/>
    <n v="9.4061022443890305"/>
    <m/>
    <m/>
    <m/>
    <m/>
    <n v="219"/>
    <n v="35.326940639269402"/>
    <n v="-1.0944671717171699"/>
    <n v="8.0922295454545399"/>
  </r>
  <r>
    <x v="3"/>
    <x v="26"/>
    <n v="9.2880215343203204E-2"/>
    <n v="200"/>
    <n v="5237.72"/>
    <n v="410"/>
    <n v="122.48797560975601"/>
    <n v="22.772704878048799"/>
    <m/>
    <m/>
    <m/>
    <m/>
    <m/>
    <m/>
    <m/>
    <m/>
    <m/>
    <m/>
    <m/>
    <m/>
    <n v="200"/>
    <n v="144.72499999999999"/>
    <n v="1.41108068459658"/>
    <n v="9.3742689486552493"/>
    <m/>
    <m/>
    <m/>
    <m/>
    <n v="193"/>
    <n v="37.169430051813499"/>
    <n v="-1.9499548872180501"/>
    <n v="7.7830313283208099"/>
  </r>
  <r>
    <x v="3"/>
    <x v="27"/>
    <n v="2.76962676962677E-2"/>
    <n v="223"/>
    <n v="4839.8071748878901"/>
    <n v="433"/>
    <n v="94.448752886836004"/>
    <n v="20.9285034642032"/>
    <m/>
    <m/>
    <m/>
    <m/>
    <m/>
    <m/>
    <m/>
    <m/>
    <m/>
    <m/>
    <m/>
    <m/>
    <n v="223"/>
    <n v="130.86995515695099"/>
    <n v="0.51258198614318695"/>
    <n v="8.1217944572748308"/>
    <m/>
    <m/>
    <m/>
    <m/>
    <n v="199"/>
    <n v="29.662311557789"/>
    <n v="-2.4383599033816399"/>
    <n v="6.9747710144927604"/>
  </r>
  <r>
    <x v="3"/>
    <x v="28"/>
    <n v="8.2640990371389306E-2"/>
    <n v="201"/>
    <n v="5337.5721393034801"/>
    <n v="402"/>
    <n v="87.341641791044793"/>
    <n v="21.0677512437811"/>
    <m/>
    <m/>
    <m/>
    <m/>
    <m/>
    <m/>
    <m/>
    <m/>
    <m/>
    <m/>
    <m/>
    <m/>
    <n v="201"/>
    <n v="129.621890547264"/>
    <n v="0.229482587064677"/>
    <n v="8.4604552238806008"/>
    <m/>
    <m/>
    <m/>
    <m/>
    <n v="189"/>
    <n v="29.513756613756598"/>
    <n v="-2.9991314432989702"/>
    <n v="6.6126389175257696"/>
  </r>
  <r>
    <x v="3"/>
    <x v="29"/>
    <n v="0.16389733840304199"/>
    <n v="121"/>
    <n v="5358.09917355372"/>
    <n v="307"/>
    <n v="150.90833876221501"/>
    <n v="18.6377100977199"/>
    <m/>
    <m/>
    <m/>
    <m/>
    <m/>
    <m/>
    <m/>
    <m/>
    <m/>
    <m/>
    <m/>
    <m/>
    <n v="121"/>
    <n v="132.29752066115699"/>
    <n v="0.222384364820847"/>
    <n v="7.6682214983713397"/>
    <m/>
    <m/>
    <m/>
    <m/>
    <n v="104"/>
    <n v="26.123076923076901"/>
    <n v="-4.6348673469387798"/>
    <n v="6.2611292517006802"/>
  </r>
  <r>
    <x v="3"/>
    <x v="30"/>
    <n v="0.164204753199269"/>
    <n v="104"/>
    <n v="5283.1634615384601"/>
    <n v="334"/>
    <n v="115.86065868263501"/>
    <n v="15.0957634730539"/>
    <m/>
    <m/>
    <m/>
    <m/>
    <m/>
    <m/>
    <m/>
    <m/>
    <m/>
    <m/>
    <m/>
    <m/>
    <n v="104"/>
    <n v="127.54807692307701"/>
    <n v="0.44422222222222202"/>
    <n v="5.59657357357358"/>
    <m/>
    <m/>
    <m/>
    <m/>
    <n v="94"/>
    <n v="22.998936170212801"/>
    <n v="-3.32775235109718"/>
    <n v="4.7116655172413902"/>
  </r>
  <r>
    <x v="3"/>
    <x v="31"/>
    <n v="2.30020703933747E-2"/>
    <n v="84"/>
    <n v="4883.3809523809496"/>
    <n v="299"/>
    <n v="111.506454849498"/>
    <n v="15.1985819397993"/>
    <m/>
    <m/>
    <m/>
    <m/>
    <m/>
    <m/>
    <m/>
    <m/>
    <m/>
    <m/>
    <m/>
    <m/>
    <n v="84"/>
    <n v="129.13095238095201"/>
    <n v="0.10844147157190601"/>
    <n v="5.7805919732441504"/>
    <m/>
    <m/>
    <m/>
    <m/>
    <n v="77"/>
    <n v="17.637662337662299"/>
    <n v="-4.7867702702702699"/>
    <n v="4.7723949324324302"/>
  </r>
  <r>
    <x v="3"/>
    <x v="32"/>
    <n v="6.9290780141844005E-2"/>
    <m/>
    <m/>
    <n v="261"/>
    <n v="100.755862068966"/>
    <n v="12.474938697318001"/>
    <m/>
    <m/>
    <m/>
    <m/>
    <m/>
    <m/>
    <m/>
    <m/>
    <m/>
    <m/>
    <m/>
    <m/>
    <m/>
    <m/>
    <m/>
    <m/>
    <m/>
    <m/>
    <m/>
    <m/>
    <m/>
    <m/>
    <m/>
    <m/>
  </r>
  <r>
    <x v="3"/>
    <x v="33"/>
    <n v="6.7286245353159899E-2"/>
    <m/>
    <m/>
    <n v="110"/>
    <n v="84.647999999999996"/>
    <n v="11.8218181818182"/>
    <m/>
    <m/>
    <m/>
    <m/>
    <m/>
    <m/>
    <m/>
    <m/>
    <m/>
    <m/>
    <m/>
    <m/>
    <m/>
    <m/>
    <m/>
    <m/>
    <m/>
    <m/>
    <m/>
    <m/>
    <m/>
    <m/>
    <m/>
    <m/>
  </r>
  <r>
    <x v="3"/>
    <x v="34"/>
    <n v="1.7194570135746601E-2"/>
    <m/>
    <m/>
    <n v="128"/>
    <n v="70.832890625000005"/>
    <n v="9.2281250000000004"/>
    <m/>
    <m/>
    <m/>
    <m/>
    <m/>
    <m/>
    <m/>
    <m/>
    <m/>
    <m/>
    <m/>
    <m/>
    <m/>
    <m/>
    <m/>
    <m/>
    <m/>
    <m/>
    <m/>
    <m/>
    <m/>
    <m/>
    <m/>
    <m/>
  </r>
  <r>
    <x v="4"/>
    <x v="0"/>
    <n v="3.3234042553191498E-2"/>
    <n v="174"/>
    <n v="3344.9712643678199"/>
    <n v="203"/>
    <n v="-34.323891625615701"/>
    <n v="33.426645320196997"/>
    <m/>
    <m/>
    <m/>
    <m/>
    <m/>
    <m/>
    <m/>
    <m/>
    <m/>
    <m/>
    <m/>
    <m/>
    <n v="174"/>
    <n v="127.35632183908"/>
    <n v="1.18037438423645"/>
    <n v="17.438719211822701"/>
    <m/>
    <m/>
    <m/>
    <m/>
    <n v="172"/>
    <n v="42.600581395348797"/>
    <n v="0.77362189054726305"/>
    <n v="13.938000000000001"/>
  </r>
  <r>
    <x v="4"/>
    <x v="1"/>
    <n v="4.4680851063829803E-2"/>
    <n v="221"/>
    <n v="3387.7963800905"/>
    <n v="244"/>
    <n v="-64.357581967213093"/>
    <n v="33.584868852459003"/>
    <m/>
    <m/>
    <m/>
    <m/>
    <m/>
    <m/>
    <m/>
    <m/>
    <m/>
    <m/>
    <m/>
    <m/>
    <n v="221"/>
    <n v="135.09954751131201"/>
    <n v="1.71124590163934"/>
    <n v="17.3631803278689"/>
    <m/>
    <m/>
    <m/>
    <m/>
    <n v="220"/>
    <n v="41.083181818181799"/>
    <n v="0.74778008298755205"/>
    <n v="14.150829875518699"/>
  </r>
  <r>
    <x v="4"/>
    <x v="2"/>
    <n v="3.9963503649635003E-2"/>
    <n v="183"/>
    <n v="3486.9453551912602"/>
    <n v="230"/>
    <n v="-12.7190434782609"/>
    <n v="31.291486956521702"/>
    <m/>
    <m/>
    <m/>
    <m/>
    <m/>
    <m/>
    <m/>
    <m/>
    <m/>
    <m/>
    <m/>
    <m/>
    <n v="183"/>
    <n v="132.273224043716"/>
    <n v="1.4744782608695699"/>
    <n v="14.943130434782599"/>
    <m/>
    <m/>
    <m/>
    <m/>
    <n v="182"/>
    <n v="38.9428571428572"/>
    <n v="0.59028761061946899"/>
    <n v="12.0647676991151"/>
  </r>
  <r>
    <x v="4"/>
    <x v="3"/>
    <n v="0.115485074626866"/>
    <n v="151"/>
    <n v="3844.5430463576199"/>
    <n v="193"/>
    <n v="-93.924196891191698"/>
    <n v="33.525870466321301"/>
    <m/>
    <m/>
    <m/>
    <m/>
    <m/>
    <m/>
    <m/>
    <m/>
    <m/>
    <m/>
    <m/>
    <m/>
    <n v="151"/>
    <n v="140.97350993377501"/>
    <n v="2.5436632124352299"/>
    <n v="15.8229067357513"/>
    <m/>
    <m/>
    <m/>
    <m/>
    <n v="149"/>
    <n v="45.183221476510099"/>
    <n v="0.78586458333333298"/>
    <n v="12.9313020833333"/>
  </r>
  <r>
    <x v="4"/>
    <x v="4"/>
    <n v="8.5211726384364805E-2"/>
    <n v="164"/>
    <n v="3810.0609756097601"/>
    <n v="210"/>
    <n v="-94.9025238095238"/>
    <n v="34.586104761904799"/>
    <m/>
    <m/>
    <m/>
    <m/>
    <m/>
    <m/>
    <m/>
    <m/>
    <m/>
    <m/>
    <m/>
    <m/>
    <n v="164"/>
    <n v="133.06707317073199"/>
    <n v="2.1440809523809499"/>
    <n v="17.537628571428598"/>
    <m/>
    <m/>
    <m/>
    <m/>
    <n v="159"/>
    <n v="36.456603773584902"/>
    <n v="1.41914975845411"/>
    <n v="15.637975845410599"/>
  </r>
  <r>
    <x v="4"/>
    <x v="5"/>
    <n v="0.101779279279279"/>
    <n v="214"/>
    <n v="3799.19158878505"/>
    <n v="304"/>
    <n v="-64.077368421052697"/>
    <n v="33.079555921052602"/>
    <m/>
    <m/>
    <m/>
    <m/>
    <m/>
    <m/>
    <m/>
    <m/>
    <m/>
    <m/>
    <m/>
    <m/>
    <n v="214"/>
    <n v="129.20093457943901"/>
    <n v="1.14184868421053"/>
    <n v="17.2586085526316"/>
    <m/>
    <m/>
    <m/>
    <m/>
    <n v="212"/>
    <n v="38.6165094339623"/>
    <n v="1.59881481481481"/>
    <n v="15.283367003366999"/>
  </r>
  <r>
    <x v="4"/>
    <x v="6"/>
    <n v="9.5646258503401402E-2"/>
    <n v="175"/>
    <n v="3704.4857142857099"/>
    <n v="275"/>
    <n v="18.724109090909099"/>
    <n v="27.34732"/>
    <m/>
    <m/>
    <m/>
    <m/>
    <m/>
    <m/>
    <m/>
    <m/>
    <m/>
    <m/>
    <m/>
    <m/>
    <n v="175"/>
    <n v="132.422857142857"/>
    <n v="1.1311636363636399"/>
    <n v="12.6728109090909"/>
    <m/>
    <m/>
    <m/>
    <m/>
    <n v="173"/>
    <n v="38.037572254335203"/>
    <n v="1.06103676470588"/>
    <n v="9.7655191176470595"/>
  </r>
  <r>
    <x v="4"/>
    <x v="7"/>
    <n v="0.35933660933660899"/>
    <n v="151"/>
    <n v="4279.5761589404001"/>
    <n v="339"/>
    <n v="18.2718289085546"/>
    <n v="30.474764011799401"/>
    <m/>
    <m/>
    <m/>
    <m/>
    <m/>
    <m/>
    <m/>
    <m/>
    <m/>
    <m/>
    <m/>
    <m/>
    <n v="151"/>
    <n v="148.54304635761599"/>
    <n v="4.3765014749262603"/>
    <n v="16.780268436578101"/>
    <m/>
    <m/>
    <m/>
    <m/>
    <n v="146"/>
    <n v="44.304109589041097"/>
    <n v="1.86679228486647"/>
    <n v="13.2792059347181"/>
  </r>
  <r>
    <x v="4"/>
    <x v="8"/>
    <n v="1.0512574850299401"/>
    <n v="142"/>
    <n v="4735.2394366197204"/>
    <n v="253"/>
    <n v="17.929920948616601"/>
    <n v="35.564363636363701"/>
    <m/>
    <m/>
    <m/>
    <m/>
    <m/>
    <m/>
    <m/>
    <m/>
    <m/>
    <m/>
    <m/>
    <m/>
    <n v="142"/>
    <n v="151.51408450704201"/>
    <n v="2.9709367588932798"/>
    <n v="18.8473122529644"/>
    <m/>
    <m/>
    <m/>
    <m/>
    <n v="135"/>
    <n v="48.28"/>
    <n v="2.1832336065573799"/>
    <n v="16.122859836065601"/>
  </r>
  <r>
    <x v="4"/>
    <x v="9"/>
    <n v="0.50958868894601606"/>
    <n v="194"/>
    <n v="4676.0979381443303"/>
    <n v="307"/>
    <n v="14.7385993485342"/>
    <n v="33.254061889250799"/>
    <m/>
    <m/>
    <m/>
    <m/>
    <m/>
    <m/>
    <m/>
    <m/>
    <m/>
    <m/>
    <m/>
    <m/>
    <n v="194"/>
    <n v="147.77835051546401"/>
    <n v="0.890813725490196"/>
    <n v="17.124591503268"/>
    <m/>
    <m/>
    <m/>
    <m/>
    <n v="189"/>
    <n v="42.751851851851796"/>
    <n v="1.9102392026578101"/>
    <n v="14.7142212624585"/>
  </r>
  <r>
    <x v="4"/>
    <x v="10"/>
    <n v="0.27105726872246699"/>
    <n v="190"/>
    <n v="4641.7157894736802"/>
    <n v="329"/>
    <n v="33.248571428571402"/>
    <n v="31.559191489361702"/>
    <m/>
    <m/>
    <m/>
    <m/>
    <m/>
    <m/>
    <m/>
    <m/>
    <m/>
    <m/>
    <m/>
    <m/>
    <n v="190"/>
    <n v="149.4"/>
    <n v="1.47132218844985"/>
    <n v="15.852206686930099"/>
    <m/>
    <m/>
    <m/>
    <m/>
    <n v="188"/>
    <n v="51.932978723404297"/>
    <n v="1.8753374233128799"/>
    <n v="13.2296840490798"/>
  </r>
  <r>
    <x v="4"/>
    <x v="11"/>
    <n v="0.55951851851851797"/>
    <n v="242"/>
    <n v="4715.7231404958702"/>
    <n v="377"/>
    <n v="112.48724137931001"/>
    <n v="33.628244031830199"/>
    <m/>
    <m/>
    <m/>
    <m/>
    <m/>
    <m/>
    <m/>
    <m/>
    <m/>
    <m/>
    <m/>
    <m/>
    <n v="242"/>
    <n v="161.161157024793"/>
    <n v="2.5612207446808499"/>
    <n v="17.2137313829787"/>
    <m/>
    <m/>
    <m/>
    <m/>
    <n v="241"/>
    <n v="50.9630705394191"/>
    <n v="2.0982419354838702"/>
    <n v="14.7334959677419"/>
  </r>
  <r>
    <x v="4"/>
    <x v="12"/>
    <n v="0.56647637795275496"/>
    <n v="202"/>
    <n v="4601.5198019802001"/>
    <n v="364"/>
    <n v="157.43137362637299"/>
    <n v="31.639313186813201"/>
    <m/>
    <m/>
    <m/>
    <m/>
    <m/>
    <m/>
    <m/>
    <m/>
    <m/>
    <m/>
    <m/>
    <m/>
    <n v="202"/>
    <n v="152.41584158415799"/>
    <n v="2.8430888888888899"/>
    <n v="16.694619444444399"/>
    <m/>
    <m/>
    <m/>
    <m/>
    <n v="201"/>
    <n v="49.381592039800999"/>
    <n v="1.9101564245810101"/>
    <n v="14.2011673184358"/>
  </r>
  <r>
    <x v="4"/>
    <x v="13"/>
    <n v="0.675306479859895"/>
    <n v="285"/>
    <n v="4285.6245614035097"/>
    <n v="409"/>
    <n v="135.09577017114901"/>
    <n v="32.470875305623501"/>
    <m/>
    <m/>
    <m/>
    <m/>
    <m/>
    <m/>
    <m/>
    <m/>
    <m/>
    <m/>
    <m/>
    <m/>
    <n v="285"/>
    <n v="159.557894736842"/>
    <n v="1.6507799511002501"/>
    <n v="15.9123031784841"/>
    <m/>
    <m/>
    <m/>
    <m/>
    <n v="281"/>
    <n v="49.977580071174401"/>
    <n v="1.5678574938574901"/>
    <n v="13.790454545454599"/>
  </r>
  <r>
    <x v="4"/>
    <x v="14"/>
    <n v="0.391395663956639"/>
    <n v="357"/>
    <n v="4238.0896358543396"/>
    <n v="492"/>
    <n v="130.77065040650399"/>
    <n v="32.392723577235799"/>
    <m/>
    <m/>
    <m/>
    <m/>
    <m/>
    <m/>
    <m/>
    <m/>
    <m/>
    <m/>
    <m/>
    <m/>
    <n v="357"/>
    <n v="165.23809523809501"/>
    <n v="2.1011056910569099"/>
    <n v="15.6801239837399"/>
    <m/>
    <m/>
    <m/>
    <m/>
    <n v="356"/>
    <n v="41.4202247191011"/>
    <n v="1.14801836734694"/>
    <n v="13.9065702040816"/>
  </r>
  <r>
    <x v="4"/>
    <x v="15"/>
    <n v="0.38539577836411598"/>
    <n v="314"/>
    <n v="4327.85031847134"/>
    <n v="453"/>
    <n v="87.449624724061806"/>
    <n v="33.493432671081699"/>
    <m/>
    <m/>
    <m/>
    <m/>
    <m/>
    <m/>
    <m/>
    <m/>
    <m/>
    <m/>
    <m/>
    <m/>
    <n v="314"/>
    <n v="160.133757961783"/>
    <n v="2.8017284768212001"/>
    <n v="16.452953642384099"/>
    <m/>
    <m/>
    <m/>
    <m/>
    <n v="310"/>
    <n v="40.379677419354799"/>
    <n v="1.18651241534989"/>
    <n v="14.639929119638801"/>
  </r>
  <r>
    <x v="4"/>
    <x v="16"/>
    <n v="0.404549356223176"/>
    <n v="290"/>
    <n v="4484.4482758620697"/>
    <n v="454"/>
    <n v="141.60323788546299"/>
    <n v="31.457636563876701"/>
    <m/>
    <m/>
    <m/>
    <m/>
    <m/>
    <m/>
    <m/>
    <m/>
    <m/>
    <m/>
    <m/>
    <m/>
    <n v="290"/>
    <n v="160.23103448275899"/>
    <n v="2.1682958057395201"/>
    <n v="15.3404105960265"/>
    <m/>
    <m/>
    <m/>
    <m/>
    <n v="282"/>
    <n v="37.935460992907799"/>
    <n v="1.1924196428571401"/>
    <n v="13.8787752232143"/>
  </r>
  <r>
    <x v="4"/>
    <x v="17"/>
    <n v="0.90639325842696605"/>
    <n v="393"/>
    <n v="4659.7251908396902"/>
    <n v="640"/>
    <n v="214.03090624999999"/>
    <n v="33.286949999999997"/>
    <m/>
    <m/>
    <m/>
    <m/>
    <m/>
    <m/>
    <m/>
    <m/>
    <m/>
    <m/>
    <m/>
    <m/>
    <n v="393"/>
    <n v="166.02035623409699"/>
    <n v="2.6827593749999998"/>
    <n v="16.831426562499999"/>
    <m/>
    <m/>
    <m/>
    <m/>
    <n v="385"/>
    <n v="39.986753246753302"/>
    <n v="1.9135657686212399"/>
    <n v="15.588146751188599"/>
  </r>
  <r>
    <x v="4"/>
    <x v="18"/>
    <n v="0.58589543937708599"/>
    <n v="375"/>
    <n v="4651.3306666666704"/>
    <n v="659"/>
    <n v="177.67875569044"/>
    <n v="31.934336874051599"/>
    <m/>
    <m/>
    <m/>
    <m/>
    <m/>
    <m/>
    <m/>
    <m/>
    <m/>
    <m/>
    <m/>
    <m/>
    <n v="375"/>
    <n v="167.048"/>
    <n v="2.6242670713201801"/>
    <n v="16.0203050075873"/>
    <m/>
    <m/>
    <m/>
    <m/>
    <n v="362"/>
    <n v="45.576795580110499"/>
    <n v="2.15445608628659"/>
    <n v="14.082023728813599"/>
  </r>
  <r>
    <x v="4"/>
    <x v="19"/>
    <n v="0.66740024183796798"/>
    <n v="340"/>
    <n v="4364.3294117647101"/>
    <n v="579"/>
    <n v="203.51754749568201"/>
    <n v="31.694238341968902"/>
    <m/>
    <m/>
    <m/>
    <m/>
    <m/>
    <m/>
    <m/>
    <m/>
    <m/>
    <m/>
    <m/>
    <m/>
    <n v="340"/>
    <n v="160.48529411764699"/>
    <n v="1.9119913494809699"/>
    <n v="15.583095155709399"/>
    <m/>
    <m/>
    <m/>
    <m/>
    <n v="330"/>
    <n v="45.029696969697"/>
    <n v="2.9863386524822699"/>
    <n v="13.449936347517699"/>
  </r>
  <r>
    <x v="4"/>
    <x v="20"/>
    <n v="0.42131191432396198"/>
    <n v="308"/>
    <n v="4095.45454545455"/>
    <n v="508"/>
    <n v="155.89159448818901"/>
    <n v="30.326124015748"/>
    <m/>
    <m/>
    <m/>
    <m/>
    <m/>
    <m/>
    <m/>
    <m/>
    <m/>
    <m/>
    <m/>
    <m/>
    <n v="308"/>
    <n v="157.00974025974"/>
    <n v="1.2971948818897601"/>
    <n v="14.4123326771654"/>
    <m/>
    <m/>
    <m/>
    <m/>
    <n v="298"/>
    <n v="41.059060402684601"/>
    <n v="2.6775653923541198"/>
    <n v="12.5673189134809"/>
  </r>
  <r>
    <x v="4"/>
    <x v="21"/>
    <n v="0.65082120582120595"/>
    <n v="366"/>
    <n v="4391.1639344262303"/>
    <n v="693"/>
    <n v="175.943246753247"/>
    <n v="29.118875901875899"/>
    <m/>
    <m/>
    <m/>
    <m/>
    <m/>
    <m/>
    <m/>
    <m/>
    <m/>
    <m/>
    <m/>
    <m/>
    <n v="366"/>
    <n v="162.93442622950801"/>
    <n v="1.8621139971139999"/>
    <n v="13.8624733044733"/>
    <m/>
    <m/>
    <m/>
    <m/>
    <n v="353"/>
    <n v="38.506798866855597"/>
    <n v="2.6464919236417002"/>
    <n v="12.4831983847284"/>
  </r>
  <r>
    <x v="4"/>
    <x v="22"/>
    <n v="0.45420660276890301"/>
    <n v="403"/>
    <n v="4269.2754342431799"/>
    <n v="699"/>
    <n v="152.43480686695301"/>
    <n v="27.9618826895565"/>
    <m/>
    <m/>
    <m/>
    <m/>
    <m/>
    <m/>
    <m/>
    <m/>
    <m/>
    <m/>
    <m/>
    <m/>
    <n v="403"/>
    <n v="153.406947890819"/>
    <n v="1.5687679083094499"/>
    <n v="12.4659971346705"/>
    <m/>
    <m/>
    <m/>
    <m/>
    <n v="396"/>
    <n v="34.862878787878799"/>
    <n v="1.84980523255814"/>
    <n v="10.7641103197675"/>
  </r>
  <r>
    <x v="4"/>
    <x v="23"/>
    <n v="0.45641025641025601"/>
    <n v="382"/>
    <n v="4408.0549738219897"/>
    <n v="628"/>
    <n v="152.664140127389"/>
    <n v="28.198875796178299"/>
    <m/>
    <m/>
    <m/>
    <m/>
    <m/>
    <m/>
    <m/>
    <m/>
    <m/>
    <m/>
    <m/>
    <m/>
    <n v="382"/>
    <n v="149.295811518325"/>
    <n v="1.38739331210191"/>
    <n v="12.875409235668799"/>
    <m/>
    <m/>
    <m/>
    <m/>
    <n v="362"/>
    <n v="35.163259668508303"/>
    <n v="1.0038303425774899"/>
    <n v="10.422902120717801"/>
  </r>
  <r>
    <x v="4"/>
    <x v="24"/>
    <n v="0.47984358706986402"/>
    <n v="336"/>
    <n v="4338.2797619047597"/>
    <n v="712"/>
    <n v="196.34820224719101"/>
    <n v="25.7560814606741"/>
    <m/>
    <m/>
    <m/>
    <m/>
    <m/>
    <m/>
    <m/>
    <m/>
    <m/>
    <m/>
    <m/>
    <m/>
    <n v="336"/>
    <n v="157.80952380952399"/>
    <n v="1.9495379213483199"/>
    <n v="11.9354016853933"/>
    <m/>
    <m/>
    <m/>
    <m/>
    <n v="330"/>
    <n v="28.873333333333299"/>
    <n v="0.51919148936170201"/>
    <n v="10.763675886524799"/>
  </r>
  <r>
    <x v="4"/>
    <x v="25"/>
    <n v="0.37643080124869899"/>
    <n v="352"/>
    <n v="4368.9630681818198"/>
    <n v="682"/>
    <n v="171.50202346040999"/>
    <n v="24.425250733137801"/>
    <n v="58"/>
    <n v="186.12068965517199"/>
    <n v="-1.81350967741936"/>
    <n v="6.8331677419354797"/>
    <n v="58"/>
    <n v="175.86206896551701"/>
    <n v="0.14681978798586601"/>
    <n v="5.6223604240282699"/>
    <n v="58"/>
    <n v="643"/>
    <n v="-5.8596296296297097E-2"/>
    <n v="4.9830777777777797"/>
    <n v="352"/>
    <n v="144.66193181818201"/>
    <n v="1.4636451612903201"/>
    <n v="10.070938416422299"/>
    <m/>
    <m/>
    <m/>
    <m/>
    <n v="348"/>
    <n v="28.092241379310298"/>
    <n v="-0.63651775147928902"/>
    <n v="8.7776582840236603"/>
  </r>
  <r>
    <x v="4"/>
    <x v="26"/>
    <n v="0.32976331360946798"/>
    <n v="253"/>
    <n v="4424.4664031620596"/>
    <n v="519"/>
    <n v="198.917919075144"/>
    <n v="24.462518304431601"/>
    <m/>
    <m/>
    <m/>
    <m/>
    <m/>
    <m/>
    <m/>
    <m/>
    <m/>
    <m/>
    <m/>
    <m/>
    <n v="253"/>
    <n v="157.85770750988101"/>
    <n v="1.0842065637065601"/>
    <n v="10.243472972973001"/>
    <m/>
    <m/>
    <m/>
    <m/>
    <n v="248"/>
    <n v="25.487500000000001"/>
    <n v="-2.0477189922480599"/>
    <n v="8.5943536821705404"/>
  </r>
  <r>
    <x v="4"/>
    <x v="27"/>
    <n v="0.28792803970223302"/>
    <n v="210"/>
    <n v="4348.6952380952398"/>
    <n v="508"/>
    <n v="211.20789370078799"/>
    <n v="20.749562992125998"/>
    <m/>
    <m/>
    <m/>
    <m/>
    <m/>
    <m/>
    <m/>
    <m/>
    <m/>
    <m/>
    <m/>
    <m/>
    <n v="210"/>
    <n v="142.457142857143"/>
    <n v="1.06405511811024"/>
    <n v="8.6348976377952802"/>
    <m/>
    <m/>
    <m/>
    <m/>
    <n v="186"/>
    <n v="24.5854838709677"/>
    <n v="-1.95043927125506"/>
    <n v="7.4518362348178098"/>
  </r>
  <r>
    <x v="4"/>
    <x v="28"/>
    <n v="0.32171817058096402"/>
    <n v="143"/>
    <n v="5070.8041958042004"/>
    <n v="482"/>
    <n v="243.38346473029"/>
    <n v="20.076161825726199"/>
    <m/>
    <m/>
    <m/>
    <m/>
    <m/>
    <m/>
    <m/>
    <m/>
    <m/>
    <m/>
    <m/>
    <m/>
    <n v="143"/>
    <n v="137.92307692307699"/>
    <n v="0.88178541666666699"/>
    <n v="8.46353333333332"/>
    <m/>
    <m/>
    <m/>
    <m/>
    <n v="138"/>
    <n v="32.003623188405797"/>
    <n v="-2.9303638297872299"/>
    <n v="7.1823195744680701"/>
  </r>
  <r>
    <x v="4"/>
    <x v="29"/>
    <n v="0.330602582496413"/>
    <n v="106"/>
    <n v="5408.7075471698099"/>
    <n v="437"/>
    <n v="270.00118993134998"/>
    <n v="17.336210526315799"/>
    <m/>
    <m/>
    <m/>
    <m/>
    <m/>
    <m/>
    <m/>
    <m/>
    <m/>
    <m/>
    <m/>
    <m/>
    <n v="106"/>
    <n v="139.377358490566"/>
    <n v="0.74048394495412795"/>
    <n v="7.1191376146789001"/>
    <m/>
    <m/>
    <m/>
    <m/>
    <n v="87"/>
    <n v="27.136781609195399"/>
    <n v="-3.35999071925754"/>
    <n v="6.0720018561484901"/>
  </r>
  <r>
    <x v="4"/>
    <x v="30"/>
    <n v="0.466194503171247"/>
    <m/>
    <m/>
    <n v="307"/>
    <n v="238.13283387622101"/>
    <n v="14.196351791530899"/>
    <m/>
    <m/>
    <m/>
    <m/>
    <m/>
    <m/>
    <m/>
    <m/>
    <m/>
    <m/>
    <m/>
    <m/>
    <m/>
    <m/>
    <m/>
    <m/>
    <m/>
    <m/>
    <m/>
    <m/>
    <m/>
    <m/>
    <m/>
    <m/>
  </r>
  <r>
    <x v="4"/>
    <x v="31"/>
    <n v="0.4886875"/>
    <m/>
    <m/>
    <n v="294"/>
    <n v="234.131394557823"/>
    <n v="14.5915204081633"/>
    <m/>
    <m/>
    <m/>
    <m/>
    <m/>
    <m/>
    <m/>
    <m/>
    <m/>
    <m/>
    <m/>
    <m/>
    <m/>
    <m/>
    <m/>
    <m/>
    <m/>
    <m/>
    <m/>
    <m/>
    <m/>
    <m/>
    <m/>
    <m/>
  </r>
  <r>
    <x v="4"/>
    <x v="32"/>
    <n v="0.89260377358490595"/>
    <m/>
    <m/>
    <n v="174"/>
    <n v="242.48977011494301"/>
    <n v="14.074919540229899"/>
    <m/>
    <m/>
    <m/>
    <m/>
    <m/>
    <m/>
    <m/>
    <m/>
    <m/>
    <m/>
    <m/>
    <m/>
    <m/>
    <m/>
    <m/>
    <m/>
    <m/>
    <m/>
    <m/>
    <m/>
    <m/>
    <m/>
    <m/>
    <m/>
  </r>
  <r>
    <x v="4"/>
    <x v="33"/>
    <n v="0.42886138613861402"/>
    <m/>
    <m/>
    <n v="57"/>
    <n v="262.26789473684198"/>
    <n v="11.1491228070175"/>
    <m/>
    <m/>
    <m/>
    <m/>
    <m/>
    <m/>
    <m/>
    <m/>
    <m/>
    <m/>
    <m/>
    <m/>
    <m/>
    <m/>
    <m/>
    <m/>
    <m/>
    <m/>
    <m/>
    <m/>
    <m/>
    <m/>
    <m/>
    <m/>
  </r>
  <r>
    <x v="4"/>
    <x v="34"/>
    <n v="0.47932773109243698"/>
    <m/>
    <m/>
    <n v="55"/>
    <n v="245.38163636363601"/>
    <n v="7.18363636363636"/>
    <m/>
    <m/>
    <m/>
    <m/>
    <m/>
    <m/>
    <m/>
    <m/>
    <m/>
    <m/>
    <m/>
    <m/>
    <m/>
    <m/>
    <m/>
    <m/>
    <m/>
    <m/>
    <m/>
    <m/>
    <m/>
    <m/>
    <m/>
    <m/>
  </r>
  <r>
    <x v="5"/>
    <x v="10"/>
    <n v="7.4466019417475701E-2"/>
    <m/>
    <m/>
    <n v="61"/>
    <n v="43.9432786885246"/>
    <n v="22.602409836065601"/>
    <m/>
    <m/>
    <m/>
    <m/>
    <m/>
    <m/>
    <m/>
    <m/>
    <m/>
    <m/>
    <m/>
    <m/>
    <m/>
    <m/>
    <m/>
    <m/>
    <m/>
    <m/>
    <m/>
    <m/>
    <m/>
    <m/>
    <m/>
    <m/>
  </r>
  <r>
    <x v="5"/>
    <x v="11"/>
    <n v="0.18053030303030301"/>
    <m/>
    <m/>
    <n v="55"/>
    <n v="41.225636363636298"/>
    <n v="23.503309090909099"/>
    <m/>
    <m/>
    <m/>
    <m/>
    <m/>
    <m/>
    <m/>
    <m/>
    <m/>
    <m/>
    <m/>
    <m/>
    <m/>
    <m/>
    <m/>
    <m/>
    <m/>
    <m/>
    <m/>
    <m/>
    <m/>
    <m/>
    <m/>
    <m/>
  </r>
  <r>
    <x v="5"/>
    <x v="12"/>
    <n v="6.8394160583941599E-2"/>
    <m/>
    <m/>
    <n v="77"/>
    <n v="51.412727272727302"/>
    <n v="26.055922077922101"/>
    <m/>
    <m/>
    <m/>
    <m/>
    <m/>
    <m/>
    <m/>
    <m/>
    <m/>
    <m/>
    <m/>
    <m/>
    <m/>
    <m/>
    <m/>
    <m/>
    <m/>
    <m/>
    <m/>
    <m/>
    <m/>
    <m/>
    <m/>
    <m/>
  </r>
  <r>
    <x v="5"/>
    <x v="13"/>
    <n v="1.3507109004739301E-2"/>
    <n v="63"/>
    <n v="4422.3809523809496"/>
    <n v="106"/>
    <n v="31.6747169811321"/>
    <n v="25.9291132075472"/>
    <m/>
    <m/>
    <m/>
    <m/>
    <m/>
    <m/>
    <m/>
    <m/>
    <m/>
    <m/>
    <m/>
    <m/>
    <n v="63"/>
    <n v="123.71428571428601"/>
    <n v="0.31768867924528299"/>
    <n v="10.9563490566038"/>
    <m/>
    <m/>
    <m/>
    <m/>
    <n v="61"/>
    <n v="46.739344262295099"/>
    <n v="1.3776862745098"/>
    <n v="8.6401421568627406"/>
  </r>
  <r>
    <x v="5"/>
    <x v="14"/>
    <n v="7.0547945205479495E-2"/>
    <n v="65"/>
    <n v="4254.8769230769203"/>
    <n v="111"/>
    <n v="103.042162162162"/>
    <n v="23.827747747747701"/>
    <m/>
    <m/>
    <m/>
    <m/>
    <m/>
    <m/>
    <m/>
    <m/>
    <m/>
    <m/>
    <m/>
    <m/>
    <n v="65"/>
    <n v="123.507692307692"/>
    <n v="-0.162810810810811"/>
    <n v="10.4642882882883"/>
    <m/>
    <m/>
    <m/>
    <m/>
    <n v="60"/>
    <n v="44.338333333333303"/>
    <n v="1.7842056074766399"/>
    <n v="8.3762878504672909"/>
  </r>
  <r>
    <x v="5"/>
    <x v="15"/>
    <n v="0.121433566433566"/>
    <n v="101"/>
    <n v="4264.4356435643604"/>
    <n v="164"/>
    <n v="90.155731707317102"/>
    <n v="25.908249999999999"/>
    <m/>
    <m/>
    <m/>
    <m/>
    <m/>
    <m/>
    <m/>
    <m/>
    <m/>
    <m/>
    <m/>
    <m/>
    <n v="101"/>
    <n v="132.62376237623801"/>
    <n v="0.97657926829268205"/>
    <n v="11.8700548780488"/>
    <m/>
    <m/>
    <m/>
    <m/>
    <n v="96"/>
    <n v="42.268749999999997"/>
    <n v="2.0538580645161302"/>
    <n v="10.3202187096774"/>
  </r>
  <r>
    <x v="5"/>
    <x v="16"/>
    <n v="1.56265984654731E-2"/>
    <n v="163"/>
    <n v="4603.26993865031"/>
    <n v="248"/>
    <n v="42.6333870967742"/>
    <n v="28.611306451612901"/>
    <m/>
    <m/>
    <m/>
    <m/>
    <m/>
    <m/>
    <m/>
    <m/>
    <m/>
    <m/>
    <m/>
    <m/>
    <n v="163"/>
    <n v="133.93251533742301"/>
    <n v="1.4855725806451601"/>
    <n v="13.5442419354839"/>
    <m/>
    <m/>
    <m/>
    <m/>
    <n v="157"/>
    <n v="39.281528662420399"/>
    <n v="2.0264586776859499"/>
    <n v="11.700056611570201"/>
  </r>
  <r>
    <x v="5"/>
    <x v="17"/>
    <n v="6.7836538461538504E-2"/>
    <n v="152"/>
    <n v="4523.8092105263204"/>
    <n v="240"/>
    <n v="41.391500000000001"/>
    <n v="26.6767458333333"/>
    <m/>
    <m/>
    <m/>
    <m/>
    <m/>
    <m/>
    <m/>
    <m/>
    <m/>
    <m/>
    <m/>
    <m/>
    <n v="152"/>
    <n v="140.09868421052599"/>
    <n v="1.51555833333333"/>
    <n v="12.7302583333333"/>
    <m/>
    <m/>
    <m/>
    <m/>
    <n v="141"/>
    <n v="39.395744680851102"/>
    <n v="1.8734366812227099"/>
    <n v="11.0084454148472"/>
  </r>
  <r>
    <x v="5"/>
    <x v="18"/>
    <n v="0.128981900452489"/>
    <n v="152"/>
    <n v="4337.9407894736796"/>
    <n v="273"/>
    <n v="16.272930402930399"/>
    <n v="26.1328315018315"/>
    <m/>
    <m/>
    <m/>
    <m/>
    <m/>
    <m/>
    <m/>
    <m/>
    <m/>
    <m/>
    <m/>
    <m/>
    <n v="152"/>
    <n v="132.157894736842"/>
    <n v="0.64944485294117604"/>
    <n v="12.352915441176499"/>
    <m/>
    <m/>
    <m/>
    <m/>
    <n v="145"/>
    <n v="38.759310344827597"/>
    <n v="1.8055189393939399"/>
    <n v="9.9204181818181798"/>
  </r>
  <r>
    <x v="5"/>
    <x v="19"/>
    <n v="0.15431683168316801"/>
    <n v="179"/>
    <n v="4579.4581005586597"/>
    <n v="317"/>
    <n v="11.9535331230284"/>
    <n v="26.169249211356501"/>
    <m/>
    <m/>
    <m/>
    <m/>
    <m/>
    <m/>
    <m/>
    <m/>
    <m/>
    <m/>
    <m/>
    <m/>
    <n v="179"/>
    <n v="138.21787709497201"/>
    <n v="1.4770725552050501"/>
    <n v="12.4536340694006"/>
    <m/>
    <m/>
    <m/>
    <m/>
    <n v="169"/>
    <n v="40.718934911242599"/>
    <n v="3.1741967213114801"/>
    <n v="10.5414236065574"/>
  </r>
  <r>
    <x v="5"/>
    <x v="20"/>
    <n v="1.96712802768166E-2"/>
    <n v="242"/>
    <n v="4670.3512396694196"/>
    <n v="401"/>
    <n v="35.575536159601"/>
    <n v="28.247241895261801"/>
    <m/>
    <m/>
    <m/>
    <m/>
    <m/>
    <m/>
    <m/>
    <m/>
    <m/>
    <m/>
    <m/>
    <m/>
    <n v="242"/>
    <n v="134.65702479338799"/>
    <n v="1.1155536159601001"/>
    <n v="13.8036683291771"/>
    <m/>
    <m/>
    <m/>
    <m/>
    <n v="229"/>
    <n v="39.567248908296897"/>
    <n v="2.9949280205655602"/>
    <n v="11.9251434447301"/>
  </r>
  <r>
    <x v="5"/>
    <x v="21"/>
    <n v="6.7234678624813193E-2"/>
    <n v="242"/>
    <n v="4705.7685950413197"/>
    <n v="445"/>
    <n v="50.545258426966299"/>
    <n v="25.775707865168499"/>
    <m/>
    <m/>
    <m/>
    <m/>
    <m/>
    <m/>
    <m/>
    <m/>
    <m/>
    <m/>
    <m/>
    <m/>
    <n v="242"/>
    <n v="133.09090909090901"/>
    <n v="1.02902921348315"/>
    <n v="12.1960853932584"/>
    <m/>
    <m/>
    <m/>
    <m/>
    <n v="226"/>
    <n v="36.455752212389399"/>
    <n v="2.43914691943128"/>
    <n v="10.7494225118483"/>
  </r>
  <r>
    <x v="5"/>
    <x v="22"/>
    <n v="0.13224522292993601"/>
    <n v="241"/>
    <n v="4688.5477178423198"/>
    <n v="419"/>
    <n v="30.748305489260201"/>
    <n v="27.196193317422399"/>
    <m/>
    <m/>
    <m/>
    <m/>
    <m/>
    <m/>
    <m/>
    <m/>
    <m/>
    <m/>
    <m/>
    <m/>
    <n v="241"/>
    <n v="130.76763485477201"/>
    <n v="0.73391387559808596"/>
    <n v="13.6403349282297"/>
    <m/>
    <m/>
    <m/>
    <m/>
    <n v="226"/>
    <n v="33.407964601769898"/>
    <n v="1.7927414634146299"/>
    <n v="11.972790731707301"/>
  </r>
  <r>
    <x v="5"/>
    <x v="23"/>
    <n v="7.2345523329129899E-2"/>
    <n v="329"/>
    <n v="4852.4042553191503"/>
    <n v="486"/>
    <n v="57.851543209876603"/>
    <n v="27.082635802469099"/>
    <m/>
    <m/>
    <m/>
    <m/>
    <m/>
    <m/>
    <m/>
    <m/>
    <m/>
    <m/>
    <m/>
    <m/>
    <n v="329"/>
    <n v="138.12462006078999"/>
    <n v="0.249098765432099"/>
    <n v="12.741656378600799"/>
    <m/>
    <m/>
    <m/>
    <m/>
    <n v="292"/>
    <n v="33.651369863013699"/>
    <n v="1.33317316017316"/>
    <n v="10.5737733766234"/>
  </r>
  <r>
    <x v="5"/>
    <x v="24"/>
    <n v="7.1065675340768297E-2"/>
    <n v="286"/>
    <n v="4592.9020979020997"/>
    <n v="505"/>
    <n v="28.239168316831702"/>
    <n v="26.0650396039604"/>
    <m/>
    <m/>
    <m/>
    <m/>
    <m/>
    <m/>
    <m/>
    <m/>
    <m/>
    <m/>
    <m/>
    <m/>
    <n v="286"/>
    <n v="129.39510489510499"/>
    <n v="1.1819366336633701"/>
    <n v="12.482906930693099"/>
    <m/>
    <m/>
    <m/>
    <m/>
    <n v="267"/>
    <n v="32.136329588015002"/>
    <n v="0.45517849898580098"/>
    <n v="11.183313387424"/>
  </r>
  <r>
    <x v="5"/>
    <x v="25"/>
    <n v="0.120814536340852"/>
    <n v="263"/>
    <n v="4568.9771863117903"/>
    <n v="492"/>
    <n v="66.844735772357794"/>
    <n v="25.3901991869919"/>
    <m/>
    <m/>
    <m/>
    <m/>
    <m/>
    <m/>
    <m/>
    <m/>
    <m/>
    <m/>
    <m/>
    <m/>
    <n v="263"/>
    <n v="127.368821292776"/>
    <n v="0.58313469387755101"/>
    <n v="12.169171428571399"/>
    <m/>
    <m/>
    <m/>
    <m/>
    <n v="245"/>
    <n v="33.9567346938776"/>
    <n v="-0.26199787234042599"/>
    <n v="11.093432978723399"/>
  </r>
  <r>
    <x v="5"/>
    <x v="26"/>
    <n v="0.13276220145379"/>
    <n v="338"/>
    <n v="4952.1923076923104"/>
    <n v="580"/>
    <n v="66.298982758620696"/>
    <n v="24.885710344827601"/>
    <m/>
    <m/>
    <m/>
    <m/>
    <m/>
    <m/>
    <m/>
    <m/>
    <m/>
    <m/>
    <m/>
    <m/>
    <n v="338"/>
    <n v="128.754437869822"/>
    <n v="0.155183074265976"/>
    <n v="10.703690846286699"/>
    <m/>
    <m/>
    <m/>
    <m/>
    <n v="314"/>
    <n v="32.748089171974499"/>
    <n v="-1.2983440285204999"/>
    <n v="9.6860456327985798"/>
  </r>
  <r>
    <x v="5"/>
    <x v="27"/>
    <n v="3.4107142857142898E-2"/>
    <n v="299"/>
    <n v="4993.8963210702304"/>
    <n v="528"/>
    <n v="91.997026515151504"/>
    <n v="25.606734848484798"/>
    <m/>
    <m/>
    <m/>
    <m/>
    <m/>
    <m/>
    <m/>
    <m/>
    <m/>
    <m/>
    <m/>
    <m/>
    <n v="299"/>
    <n v="127.10367892976601"/>
    <n v="0.358151802656547"/>
    <n v="11.7546660341556"/>
    <m/>
    <m/>
    <m/>
    <m/>
    <n v="293"/>
    <n v="33.5126279863481"/>
    <n v="-2.2874547206165698"/>
    <n v="10.1967924855491"/>
  </r>
  <r>
    <x v="5"/>
    <x v="28"/>
    <n v="0.103418903150525"/>
    <n v="277"/>
    <n v="5230.3249097472899"/>
    <n v="517"/>
    <n v="92.791373307543495"/>
    <n v="23.021980657640199"/>
    <m/>
    <m/>
    <m/>
    <m/>
    <m/>
    <m/>
    <m/>
    <m/>
    <m/>
    <m/>
    <m/>
    <m/>
    <n v="277"/>
    <n v="123.69314079422401"/>
    <n v="0.188462282398453"/>
    <n v="9.7839922630560903"/>
    <m/>
    <m/>
    <m/>
    <m/>
    <n v="269"/>
    <n v="30.9888475836431"/>
    <n v="-3.3790833333333299"/>
    <n v="8.5984837301587298"/>
  </r>
  <r>
    <x v="5"/>
    <x v="29"/>
    <n v="0.210826666666667"/>
    <n v="225"/>
    <n v="5134.4933333333302"/>
    <n v="449"/>
    <n v="105.536948775056"/>
    <n v="23.091423162583499"/>
    <m/>
    <m/>
    <m/>
    <m/>
    <m/>
    <m/>
    <m/>
    <m/>
    <m/>
    <m/>
    <m/>
    <m/>
    <n v="225"/>
    <n v="113.328888888889"/>
    <n v="-0.14041425389755"/>
    <n v="10.5652405345212"/>
    <m/>
    <m/>
    <m/>
    <m/>
    <n v="195"/>
    <n v="30.162051282051301"/>
    <n v="-4.9514611764705903"/>
    <n v="8.7879404705882394"/>
  </r>
  <r>
    <x v="5"/>
    <x v="30"/>
    <n v="6.4924698795180702E-2"/>
    <n v="120"/>
    <n v="5024.7250000000004"/>
    <n v="397"/>
    <n v="106.566196473552"/>
    <n v="18.379005037783401"/>
    <m/>
    <m/>
    <m/>
    <m/>
    <m/>
    <m/>
    <m/>
    <m/>
    <m/>
    <m/>
    <m/>
    <m/>
    <n v="120"/>
    <n v="126.658333333333"/>
    <n v="-0.17214105793450801"/>
    <n v="8.3297506297229305"/>
    <m/>
    <m/>
    <m/>
    <m/>
    <n v="115"/>
    <n v="28.5539130434783"/>
    <n v="-4.89938046272494"/>
    <n v="7.0593776349614403"/>
  </r>
  <r>
    <x v="5"/>
    <x v="31"/>
    <n v="0.12177554438861"/>
    <n v="90"/>
    <n v="4900.5888888888903"/>
    <n v="363"/>
    <n v="90.226721763085393"/>
    <n v="17.570134986225899"/>
    <m/>
    <m/>
    <m/>
    <m/>
    <m/>
    <m/>
    <m/>
    <m/>
    <m/>
    <m/>
    <m/>
    <m/>
    <n v="90"/>
    <n v="127.833333333333"/>
    <n v="-1.01109668508287"/>
    <n v="8.4472348066298295"/>
    <m/>
    <m/>
    <m/>
    <m/>
    <n v="86"/>
    <n v="23.6651162790698"/>
    <n v="-6.2653257790368304"/>
    <n v="7.2045849858356998"/>
  </r>
  <r>
    <x v="5"/>
    <x v="32"/>
    <n v="0.118674698795181"/>
    <n v="85"/>
    <n v="5296.7882352941197"/>
    <n v="314"/>
    <n v="76.8436942675159"/>
    <n v="16.676283439490401"/>
    <m/>
    <m/>
    <m/>
    <m/>
    <m/>
    <m/>
    <m/>
    <m/>
    <m/>
    <m/>
    <m/>
    <m/>
    <n v="85"/>
    <n v="97.823529411764696"/>
    <n v="-1.00870382165605"/>
    <n v="8.1385127388535103"/>
    <m/>
    <m/>
    <m/>
    <m/>
    <m/>
    <m/>
    <m/>
    <m/>
  </r>
  <r>
    <x v="5"/>
    <x v="33"/>
    <n v="5.1982378854625498E-2"/>
    <m/>
    <m/>
    <n v="256"/>
    <n v="83.477812499999999"/>
    <n v="12.69055859375"/>
    <m/>
    <m/>
    <m/>
    <m/>
    <m/>
    <m/>
    <m/>
    <m/>
    <m/>
    <m/>
    <m/>
    <m/>
    <m/>
    <m/>
    <m/>
    <m/>
    <m/>
    <m/>
    <m/>
    <m/>
    <m/>
    <m/>
    <m/>
    <m/>
  </r>
  <r>
    <x v="5"/>
    <x v="34"/>
    <n v="8.1553398058252402E-2"/>
    <m/>
    <m/>
    <n v="242"/>
    <n v="98.999462809917404"/>
    <n v="10.8640495867769"/>
    <m/>
    <m/>
    <m/>
    <m/>
    <m/>
    <m/>
    <m/>
    <m/>
    <m/>
    <m/>
    <m/>
    <m/>
    <m/>
    <m/>
    <m/>
    <m/>
    <m/>
    <m/>
    <m/>
    <m/>
    <m/>
    <m/>
    <m/>
    <m/>
  </r>
  <r>
    <x v="5"/>
    <x v="35"/>
    <n v="8.0132450331125801E-2"/>
    <m/>
    <m/>
    <n v="96"/>
    <n v="89.073958333333294"/>
    <n v="10.689583333333299"/>
    <m/>
    <m/>
    <m/>
    <m/>
    <m/>
    <m/>
    <m/>
    <m/>
    <m/>
    <m/>
    <m/>
    <m/>
    <m/>
    <m/>
    <m/>
    <m/>
    <m/>
    <m/>
    <m/>
    <m/>
    <m/>
    <m/>
    <m/>
    <m/>
  </r>
  <r>
    <x v="6"/>
    <x v="0"/>
    <n v="8.9393939393939397E-3"/>
    <m/>
    <m/>
    <n v="55"/>
    <n v="-127.576727272727"/>
    <n v="26.546290909090899"/>
    <m/>
    <m/>
    <m/>
    <m/>
    <m/>
    <m/>
    <m/>
    <m/>
    <m/>
    <m/>
    <m/>
    <m/>
    <m/>
    <m/>
    <m/>
    <m/>
    <m/>
    <m/>
    <m/>
    <m/>
    <m/>
    <m/>
    <m/>
    <m/>
  </r>
  <r>
    <x v="6"/>
    <x v="1"/>
    <n v="3.8709677419354799E-2"/>
    <m/>
    <m/>
    <n v="50"/>
    <n v="-22.980799999999999"/>
    <n v="30.018180000000001"/>
    <m/>
    <m/>
    <m/>
    <m/>
    <m/>
    <m/>
    <m/>
    <m/>
    <m/>
    <m/>
    <m/>
    <m/>
    <m/>
    <m/>
    <m/>
    <m/>
    <m/>
    <m/>
    <m/>
    <m/>
    <m/>
    <m/>
    <m/>
    <m/>
  </r>
  <r>
    <x v="6"/>
    <x v="2"/>
    <n v="0.17617021276595701"/>
    <n v="62"/>
    <n v="4818.22580645161"/>
    <n v="77"/>
    <n v="-88.674155844155905"/>
    <n v="29.264337662337699"/>
    <m/>
    <m/>
    <m/>
    <m/>
    <m/>
    <m/>
    <m/>
    <m/>
    <m/>
    <m/>
    <m/>
    <m/>
    <n v="62"/>
    <n v="143.677419354839"/>
    <n v="1.38766233766234"/>
    <n v="11.8581038961039"/>
    <m/>
    <m/>
    <m/>
    <m/>
    <n v="60"/>
    <n v="53.7083333333333"/>
    <n v="0.38226027397260298"/>
    <n v="9.1442465753424607"/>
  </r>
  <r>
    <x v="6"/>
    <x v="3"/>
    <n v="0.195612244897959"/>
    <n v="54"/>
    <n v="5245.1111111111104"/>
    <n v="76"/>
    <n v="-28.398684210526302"/>
    <n v="28.711973684210498"/>
    <m/>
    <m/>
    <m/>
    <m/>
    <m/>
    <m/>
    <m/>
    <m/>
    <m/>
    <m/>
    <m/>
    <m/>
    <n v="54"/>
    <n v="157.24074074074099"/>
    <n v="1.2198289473684201"/>
    <n v="11.3556710526316"/>
    <m/>
    <m/>
    <m/>
    <m/>
    <n v="54"/>
    <n v="49.825925925925901"/>
    <n v="0.12175999999999999"/>
    <n v="9.1476000000000006"/>
  </r>
  <r>
    <x v="6"/>
    <x v="4"/>
    <n v="8.5213675213675205E-2"/>
    <n v="65"/>
    <n v="5042.8307692307699"/>
    <n v="83"/>
    <n v="-69.730240963855394"/>
    <n v="30.871554216867501"/>
    <m/>
    <m/>
    <m/>
    <m/>
    <m/>
    <m/>
    <m/>
    <m/>
    <m/>
    <m/>
    <m/>
    <m/>
    <n v="65"/>
    <n v="149.953846153846"/>
    <n v="1.2596265060241001"/>
    <n v="11.836361445783099"/>
    <m/>
    <m/>
    <m/>
    <m/>
    <n v="65"/>
    <n v="48.956923076923097"/>
    <n v="5.5879518072289303E-2"/>
    <n v="9.4056626506024106"/>
  </r>
  <r>
    <x v="6"/>
    <x v="5"/>
    <n v="0.259794520547945"/>
    <n v="90"/>
    <n v="5197.1777777777797"/>
    <n v="106"/>
    <n v="66.734622641509404"/>
    <n v="32.997320754717002"/>
    <m/>
    <m/>
    <m/>
    <m/>
    <m/>
    <m/>
    <m/>
    <m/>
    <m/>
    <m/>
    <m/>
    <m/>
    <n v="90"/>
    <n v="151.722222222222"/>
    <n v="2.3699622641509399"/>
    <n v="13.0432547169811"/>
    <m/>
    <m/>
    <m/>
    <m/>
    <n v="87"/>
    <n v="47.095402298850601"/>
    <n v="0.30308910891089103"/>
    <n v="10.632277227722801"/>
  </r>
  <r>
    <x v="6"/>
    <x v="6"/>
    <n v="0.52405228758169897"/>
    <n v="89"/>
    <n v="5014.2696629213497"/>
    <n v="119"/>
    <n v="-76.7299159663865"/>
    <n v="31.470621848739501"/>
    <m/>
    <m/>
    <m/>
    <m/>
    <m/>
    <m/>
    <m/>
    <m/>
    <m/>
    <m/>
    <m/>
    <m/>
    <n v="89"/>
    <n v="144.22471910112401"/>
    <n v="1.84373949579832"/>
    <n v="12.402991596638699"/>
    <m/>
    <m/>
    <m/>
    <m/>
    <n v="84"/>
    <n v="46.667857142857102"/>
    <n v="-0.20057017543859601"/>
    <n v="9.9528298245614106"/>
  </r>
  <r>
    <x v="6"/>
    <x v="7"/>
    <n v="0.66973154362416099"/>
    <n v="95"/>
    <n v="5206.8526315789504"/>
    <n v="125"/>
    <n v="-2.2347999999999999"/>
    <n v="34.450615999999997"/>
    <m/>
    <m/>
    <m/>
    <m/>
    <m/>
    <m/>
    <m/>
    <m/>
    <m/>
    <m/>
    <m/>
    <m/>
    <n v="95"/>
    <n v="123.90526315789501"/>
    <n v="0.63608799999999999"/>
    <n v="14.58928"/>
    <m/>
    <m/>
    <m/>
    <m/>
    <n v="88"/>
    <n v="45.054545454545398"/>
    <n v="-0.37919834710743799"/>
    <n v="11.5568421487603"/>
  </r>
  <r>
    <x v="6"/>
    <x v="8"/>
    <n v="0.383694267515924"/>
    <n v="68"/>
    <n v="5298.9852941176496"/>
    <n v="114"/>
    <n v="-42.032280701754402"/>
    <n v="29.450377192982501"/>
    <m/>
    <m/>
    <m/>
    <m/>
    <m/>
    <m/>
    <m/>
    <m/>
    <m/>
    <m/>
    <m/>
    <m/>
    <n v="68"/>
    <n v="129.558823529412"/>
    <n v="-0.54785087719298198"/>
    <n v="12.140219298245601"/>
    <m/>
    <m/>
    <m/>
    <m/>
    <n v="64"/>
    <n v="37.807812499999997"/>
    <n v="-0.70313513513513504"/>
    <n v="9.8940180180180199"/>
  </r>
  <r>
    <x v="6"/>
    <x v="9"/>
    <n v="0.578526315789474"/>
    <n v="103"/>
    <n v="5292.0873786407801"/>
    <n v="139"/>
    <n v="26.968633093525199"/>
    <n v="32.422705035971198"/>
    <m/>
    <m/>
    <m/>
    <m/>
    <m/>
    <m/>
    <m/>
    <m/>
    <m/>
    <m/>
    <m/>
    <m/>
    <n v="103"/>
    <n v="131.94174757281601"/>
    <n v="-0.33566911764705898"/>
    <n v="13.277279411764701"/>
    <m/>
    <m/>
    <m/>
    <m/>
    <n v="101"/>
    <n v="45.1683168316832"/>
    <n v="-0.141454545454546"/>
    <n v="10.7404022727273"/>
  </r>
  <r>
    <x v="6"/>
    <x v="10"/>
    <n v="0.44405263157894698"/>
    <n v="86"/>
    <n v="5421.2558139534904"/>
    <n v="113"/>
    <n v="-48.508053097345098"/>
    <n v="34.272734513274301"/>
    <m/>
    <m/>
    <m/>
    <m/>
    <m/>
    <m/>
    <m/>
    <m/>
    <m/>
    <m/>
    <m/>
    <m/>
    <n v="86"/>
    <n v="138.12790697674399"/>
    <n v="-0.54316814159292104"/>
    <n v="14.706893805309701"/>
    <m/>
    <m/>
    <m/>
    <m/>
    <n v="80"/>
    <n v="48.346249999999998"/>
    <n v="-8.8777777777777803E-2"/>
    <n v="11.7923425925926"/>
  </r>
  <r>
    <x v="6"/>
    <x v="11"/>
    <n v="0.35858895705521499"/>
    <n v="81"/>
    <n v="5643.1975308642004"/>
    <n v="121"/>
    <n v="-6.4185950413223196"/>
    <n v="33.118099173553702"/>
    <m/>
    <m/>
    <m/>
    <m/>
    <m/>
    <m/>
    <m/>
    <m/>
    <m/>
    <m/>
    <m/>
    <m/>
    <n v="81"/>
    <n v="132.691358024691"/>
    <n v="-1.9481570247933899"/>
    <n v="14.781330578512399"/>
    <m/>
    <m/>
    <m/>
    <m/>
    <n v="78"/>
    <n v="47.102564102564102"/>
    <n v="-0.49930769230769201"/>
    <n v="11.9324444444444"/>
  </r>
  <r>
    <x v="6"/>
    <x v="12"/>
    <n v="0.554838709677419"/>
    <n v="83"/>
    <n v="6155.6987951807196"/>
    <n v="142"/>
    <n v="142.19542253521101"/>
    <n v="29.3532816901408"/>
    <m/>
    <m/>
    <m/>
    <m/>
    <m/>
    <m/>
    <m/>
    <m/>
    <m/>
    <m/>
    <m/>
    <m/>
    <n v="83"/>
    <n v="143.97590361445799"/>
    <n v="-8.1281690140845103E-2"/>
    <n v="11.976866197183099"/>
    <m/>
    <m/>
    <m/>
    <m/>
    <n v="80"/>
    <n v="51.491250000000001"/>
    <n v="-0.55645323741007202"/>
    <n v="9.7128345323740994"/>
  </r>
  <r>
    <x v="6"/>
    <x v="13"/>
    <n v="0.53338345864661696"/>
    <n v="52"/>
    <n v="6353.9615384615399"/>
    <n v="88"/>
    <n v="180.084886363636"/>
    <n v="29.649113636363602"/>
    <m/>
    <m/>
    <m/>
    <m/>
    <m/>
    <m/>
    <m/>
    <m/>
    <m/>
    <m/>
    <m/>
    <m/>
    <n v="52"/>
    <n v="166.07692307692301"/>
    <n v="1.2539659090909101"/>
    <n v="11.806693181818201"/>
    <m/>
    <m/>
    <m/>
    <m/>
    <n v="51"/>
    <n v="52.180392156862702"/>
    <n v="-0.246511627906977"/>
    <n v="9.3026302325581405"/>
  </r>
  <r>
    <x v="6"/>
    <x v="14"/>
    <n v="0.32600000000000001"/>
    <m/>
    <m/>
    <n v="89"/>
    <n v="165.26584269662899"/>
    <n v="24.643988764044899"/>
    <m/>
    <m/>
    <m/>
    <m/>
    <m/>
    <m/>
    <m/>
    <m/>
    <m/>
    <m/>
    <m/>
    <m/>
    <m/>
    <m/>
    <m/>
    <m/>
    <m/>
    <m/>
    <m/>
    <m/>
    <m/>
    <m/>
    <m/>
    <m/>
  </r>
  <r>
    <x v="6"/>
    <x v="15"/>
    <n v="0.51299270072992698"/>
    <n v="57"/>
    <n v="5496.8947368421104"/>
    <n v="77"/>
    <n v="258.84948051947998"/>
    <n v="29.019220779220799"/>
    <m/>
    <m/>
    <m/>
    <m/>
    <m/>
    <m/>
    <m/>
    <m/>
    <m/>
    <m/>
    <m/>
    <m/>
    <n v="57"/>
    <n v="128.771929824561"/>
    <n v="-1.0512857142857099"/>
    <n v="11.1133896103896"/>
    <m/>
    <m/>
    <m/>
    <m/>
    <n v="54"/>
    <n v="43.831481481481497"/>
    <n v="-9.7799999999999998E-2"/>
    <n v="8.9644399999999997"/>
  </r>
  <r>
    <x v="6"/>
    <x v="16"/>
    <n v="0.24756756756756801"/>
    <m/>
    <m/>
    <n v="60"/>
    <n v="201.09583333333299"/>
    <n v="28.474"/>
    <m/>
    <m/>
    <m/>
    <m/>
    <m/>
    <m/>
    <m/>
    <m/>
    <m/>
    <m/>
    <m/>
    <m/>
    <m/>
    <m/>
    <m/>
    <m/>
    <m/>
    <m/>
    <m/>
    <m/>
    <m/>
    <m/>
    <m/>
    <m/>
  </r>
  <r>
    <x v="6"/>
    <x v="17"/>
    <n v="0.417904761904762"/>
    <n v="56"/>
    <n v="6214.5714285714303"/>
    <n v="68"/>
    <n v="291.801323529412"/>
    <n v="35.254308823529399"/>
    <m/>
    <m/>
    <m/>
    <m/>
    <m/>
    <m/>
    <m/>
    <m/>
    <m/>
    <m/>
    <m/>
    <m/>
    <n v="56"/>
    <n v="148.53571428571399"/>
    <n v="-1.83088235294117E-2"/>
    <n v="14.017926470588201"/>
    <m/>
    <m/>
    <m/>
    <m/>
    <n v="54"/>
    <n v="52.838888888888903"/>
    <n v="-1.96803174603175"/>
    <n v="11.212393650793601"/>
  </r>
  <r>
    <x v="6"/>
    <x v="18"/>
    <n v="1.1589411764705899"/>
    <m/>
    <m/>
    <n v="57"/>
    <n v="308.113684210526"/>
    <n v="34.565368421052597"/>
    <m/>
    <m/>
    <m/>
    <m/>
    <m/>
    <m/>
    <m/>
    <m/>
    <m/>
    <m/>
    <m/>
    <m/>
    <m/>
    <m/>
    <m/>
    <m/>
    <m/>
    <m/>
    <m/>
    <m/>
    <m/>
    <m/>
    <m/>
    <m/>
  </r>
  <r>
    <x v="6"/>
    <x v="19"/>
    <n v="1.14974683544304"/>
    <m/>
    <m/>
    <n v="51"/>
    <n v="323.77019607843101"/>
    <n v="35.104882352941203"/>
    <m/>
    <m/>
    <m/>
    <m/>
    <m/>
    <m/>
    <m/>
    <m/>
    <m/>
    <m/>
    <m/>
    <m/>
    <m/>
    <m/>
    <m/>
    <m/>
    <m/>
    <m/>
    <m/>
    <m/>
    <m/>
    <m/>
    <m/>
    <m/>
  </r>
  <r>
    <x v="6"/>
    <x v="20"/>
    <n v="1.6756565656565701"/>
    <m/>
    <m/>
    <n v="65"/>
    <n v="278.36461538461498"/>
    <n v="34.001753846153903"/>
    <m/>
    <m/>
    <m/>
    <m/>
    <m/>
    <m/>
    <m/>
    <m/>
    <m/>
    <m/>
    <m/>
    <m/>
    <m/>
    <m/>
    <m/>
    <m/>
    <m/>
    <m/>
    <m/>
    <m/>
    <m/>
    <m/>
    <m/>
    <m/>
  </r>
  <r>
    <x v="6"/>
    <x v="21"/>
    <n v="1.97012345679012"/>
    <m/>
    <m/>
    <n v="53"/>
    <n v="134.36339622641501"/>
    <n v="28.382792452830198"/>
    <m/>
    <m/>
    <m/>
    <m/>
    <m/>
    <m/>
    <m/>
    <m/>
    <m/>
    <m/>
    <m/>
    <m/>
    <m/>
    <m/>
    <m/>
    <m/>
    <m/>
    <m/>
    <m/>
    <m/>
    <m/>
    <m/>
    <m/>
    <m/>
  </r>
  <r>
    <x v="6"/>
    <x v="22"/>
    <n v="0.92319148936170203"/>
    <m/>
    <m/>
    <n v="65"/>
    <n v="200.44876923076899"/>
    <n v="32.134953846153799"/>
    <m/>
    <m/>
    <m/>
    <m/>
    <m/>
    <m/>
    <m/>
    <m/>
    <m/>
    <m/>
    <m/>
    <m/>
    <m/>
    <m/>
    <m/>
    <m/>
    <m/>
    <m/>
    <m/>
    <m/>
    <m/>
    <m/>
    <m/>
    <m/>
  </r>
  <r>
    <x v="6"/>
    <x v="23"/>
    <n v="1.1055555555555601"/>
    <m/>
    <m/>
    <n v="54"/>
    <n v="236.54425925925901"/>
    <n v="29.831537037036998"/>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10"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9"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8">
        <item x="0"/>
        <item x="1"/>
        <item x="2"/>
        <item x="3"/>
        <item x="4"/>
        <item x="5"/>
        <item x="6"/>
        <item x="7"/>
        <item x="8"/>
        <item x="9"/>
        <item x="10"/>
        <item x="11"/>
        <item x="12"/>
        <item x="13"/>
        <item x="14"/>
        <item x="15"/>
        <item x="16"/>
        <item x="17"/>
        <item x="18"/>
        <item x="19"/>
        <item x="20"/>
        <item x="21"/>
        <item x="22"/>
        <item x="23"/>
        <item x="24"/>
        <item x="25"/>
        <item x="26"/>
        <item x="27"/>
        <item h="1" x="36"/>
        <item x="28"/>
        <item x="29"/>
        <item x="30"/>
        <item x="31"/>
        <item x="32"/>
        <item x="33"/>
        <item x="34"/>
        <item x="35"/>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x v="35"/>
    </i>
    <i>
      <x v="36"/>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D19" sqref="D19"/>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44815</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0.33099812141293522</v>
      </c>
      <c r="D6" s="23">
        <f t="shared" ref="D6:AF6" si="0">+SUBTOTAL(101,D13:D301)</f>
        <v>1356.6192893401014</v>
      </c>
      <c r="E6" s="23">
        <f t="shared" si="0"/>
        <v>5099.4920101435309</v>
      </c>
      <c r="F6" s="24">
        <f t="shared" si="0"/>
        <v>2230.1271929824561</v>
      </c>
      <c r="G6" s="24">
        <f t="shared" si="0"/>
        <v>84.841996403384897</v>
      </c>
      <c r="H6" s="47">
        <f t="shared" si="0"/>
        <v>27.829193198527911</v>
      </c>
      <c r="I6" s="23">
        <f t="shared" si="0"/>
        <v>273.85365853658539</v>
      </c>
      <c r="J6" s="23">
        <f t="shared" si="0"/>
        <v>243.69161568910368</v>
      </c>
      <c r="K6" s="24">
        <f t="shared" si="0"/>
        <v>1.6651234109034878</v>
      </c>
      <c r="L6" s="47">
        <f t="shared" si="0"/>
        <v>14.348381279222947</v>
      </c>
      <c r="M6" s="23">
        <f t="shared" si="0"/>
        <v>285.52777777777777</v>
      </c>
      <c r="N6" s="23">
        <f t="shared" si="0"/>
        <v>222.3441162753852</v>
      </c>
      <c r="O6" s="24">
        <f t="shared" si="0"/>
        <v>2.049480955536525</v>
      </c>
      <c r="P6" s="47">
        <f t="shared" si="0"/>
        <v>12.645921361937802</v>
      </c>
      <c r="Q6" s="24">
        <f t="shared" si="0"/>
        <v>276.32098765432102</v>
      </c>
      <c r="R6" s="24">
        <f t="shared" si="0"/>
        <v>827.97496201885281</v>
      </c>
      <c r="S6" s="24">
        <f t="shared" si="0"/>
        <v>8.9249561649198483</v>
      </c>
      <c r="T6" s="47">
        <f t="shared" si="0"/>
        <v>11.773687950633397</v>
      </c>
      <c r="U6" s="23">
        <f t="shared" si="0"/>
        <v>1356.6192893401014</v>
      </c>
      <c r="V6" s="24">
        <f t="shared" si="0"/>
        <v>136.09746466866957</v>
      </c>
      <c r="W6" s="24">
        <f t="shared" si="0"/>
        <v>1.5375852922499404</v>
      </c>
      <c r="X6" s="47">
        <f t="shared" si="0"/>
        <v>14.305978471245027</v>
      </c>
      <c r="Y6" s="23">
        <f t="shared" si="0"/>
        <v>541.86842105263156</v>
      </c>
      <c r="Z6" s="24">
        <f t="shared" si="0"/>
        <v>3.4267747278357872</v>
      </c>
      <c r="AA6" s="24">
        <f t="shared" si="0"/>
        <v>-3.8798440102240601E-2</v>
      </c>
      <c r="AB6" s="47">
        <f t="shared" si="0"/>
        <v>13.551914331277027</v>
      </c>
      <c r="AC6" s="23">
        <f t="shared" si="0"/>
        <v>1346.958549222798</v>
      </c>
      <c r="AD6" s="24">
        <f t="shared" si="0"/>
        <v>37.748254642689766</v>
      </c>
      <c r="AE6" s="24">
        <f t="shared" si="0"/>
        <v>-0.68734293032553884</v>
      </c>
      <c r="AF6" s="47">
        <f t="shared" si="0"/>
        <v>12.053204127676718</v>
      </c>
    </row>
    <row r="7" spans="1:32" s="19" customFormat="1" ht="15" customHeight="1" x14ac:dyDescent="0.2">
      <c r="A7" s="8"/>
      <c r="B7" s="22" t="s">
        <v>33</v>
      </c>
      <c r="C7" s="48">
        <f>+SUBTOTAL(102,C13:C301)</f>
        <v>228</v>
      </c>
      <c r="D7" s="23">
        <f t="shared" ref="D7:AF7" si="1">+SUBTOTAL(102,D13:D301)</f>
        <v>197</v>
      </c>
      <c r="E7" s="23">
        <f t="shared" si="1"/>
        <v>197</v>
      </c>
      <c r="F7" s="23">
        <f t="shared" si="1"/>
        <v>228</v>
      </c>
      <c r="G7" s="23">
        <f t="shared" si="1"/>
        <v>228</v>
      </c>
      <c r="H7" s="48">
        <f t="shared" si="1"/>
        <v>228</v>
      </c>
      <c r="I7" s="23">
        <f t="shared" si="1"/>
        <v>82</v>
      </c>
      <c r="J7" s="23">
        <f t="shared" si="1"/>
        <v>82</v>
      </c>
      <c r="K7" s="23">
        <f t="shared" si="1"/>
        <v>82</v>
      </c>
      <c r="L7" s="48">
        <f t="shared" si="1"/>
        <v>82</v>
      </c>
      <c r="M7" s="23">
        <f t="shared" si="1"/>
        <v>72</v>
      </c>
      <c r="N7" s="23">
        <f t="shared" si="1"/>
        <v>72</v>
      </c>
      <c r="O7" s="23">
        <f t="shared" si="1"/>
        <v>72</v>
      </c>
      <c r="P7" s="48">
        <f t="shared" si="1"/>
        <v>72</v>
      </c>
      <c r="Q7" s="23">
        <f t="shared" si="1"/>
        <v>81</v>
      </c>
      <c r="R7" s="23">
        <f t="shared" si="1"/>
        <v>81</v>
      </c>
      <c r="S7" s="23">
        <f t="shared" si="1"/>
        <v>81</v>
      </c>
      <c r="T7" s="48">
        <f t="shared" si="1"/>
        <v>81</v>
      </c>
      <c r="U7" s="23">
        <f t="shared" si="1"/>
        <v>197</v>
      </c>
      <c r="V7" s="23">
        <f t="shared" si="1"/>
        <v>197</v>
      </c>
      <c r="W7" s="23">
        <f t="shared" si="1"/>
        <v>197</v>
      </c>
      <c r="X7" s="48">
        <f t="shared" si="1"/>
        <v>197</v>
      </c>
      <c r="Y7" s="23">
        <f t="shared" si="1"/>
        <v>76</v>
      </c>
      <c r="Z7" s="23">
        <f t="shared" si="1"/>
        <v>76</v>
      </c>
      <c r="AA7" s="24">
        <f t="shared" si="1"/>
        <v>76</v>
      </c>
      <c r="AB7" s="48">
        <f t="shared" si="1"/>
        <v>76</v>
      </c>
      <c r="AC7" s="23">
        <f t="shared" si="1"/>
        <v>193</v>
      </c>
      <c r="AD7" s="23">
        <f t="shared" si="1"/>
        <v>193</v>
      </c>
      <c r="AE7" s="24">
        <f t="shared" si="1"/>
        <v>193</v>
      </c>
      <c r="AF7" s="48">
        <f t="shared" si="1"/>
        <v>193</v>
      </c>
    </row>
    <row r="8" spans="1:32" s="19" customFormat="1" ht="15" customHeight="1" x14ac:dyDescent="0.2">
      <c r="A8" s="8"/>
      <c r="B8" s="22" t="s">
        <v>34</v>
      </c>
      <c r="C8" s="47">
        <f>+SUBTOTAL(105,C13:C301)</f>
        <v>0</v>
      </c>
      <c r="D8" s="23">
        <f t="shared" ref="D8:AF8" si="2">+SUBTOTAL(105,D13:D301)</f>
        <v>52</v>
      </c>
      <c r="E8" s="23">
        <f t="shared" si="2"/>
        <v>3344.9712643678199</v>
      </c>
      <c r="F8" s="24">
        <f t="shared" si="2"/>
        <v>50</v>
      </c>
      <c r="G8" s="24">
        <f t="shared" si="2"/>
        <v>-127.576727272727</v>
      </c>
      <c r="H8" s="47">
        <f t="shared" si="2"/>
        <v>7.18363636363636</v>
      </c>
      <c r="I8" s="23">
        <f t="shared" si="2"/>
        <v>58</v>
      </c>
      <c r="J8" s="23">
        <f t="shared" si="2"/>
        <v>179.97499999999999</v>
      </c>
      <c r="K8" s="24">
        <f t="shared" si="2"/>
        <v>-3.2682366863905301</v>
      </c>
      <c r="L8" s="47">
        <f t="shared" si="2"/>
        <v>6.8331677419354797</v>
      </c>
      <c r="M8" s="23">
        <f t="shared" si="2"/>
        <v>52</v>
      </c>
      <c r="N8" s="23">
        <f t="shared" si="2"/>
        <v>167.927835051546</v>
      </c>
      <c r="O8" s="24">
        <f t="shared" si="2"/>
        <v>-2.7672156003505601</v>
      </c>
      <c r="P8" s="47">
        <f t="shared" si="2"/>
        <v>5.6223604240282699</v>
      </c>
      <c r="Q8" s="24">
        <f t="shared" si="2"/>
        <v>50</v>
      </c>
      <c r="R8" s="24">
        <f t="shared" si="2"/>
        <v>627.70103092783495</v>
      </c>
      <c r="S8" s="24">
        <f t="shared" si="2"/>
        <v>-6.97094715447155</v>
      </c>
      <c r="T8" s="47">
        <f t="shared" si="2"/>
        <v>4.9830777777777797</v>
      </c>
      <c r="U8" s="23">
        <f t="shared" si="2"/>
        <v>52</v>
      </c>
      <c r="V8" s="24">
        <f t="shared" si="2"/>
        <v>84.730061349693301</v>
      </c>
      <c r="W8" s="24">
        <f t="shared" si="2"/>
        <v>-2.5919055923897401</v>
      </c>
      <c r="X8" s="47">
        <f t="shared" si="2"/>
        <v>5.59657357357358</v>
      </c>
      <c r="Y8" s="23">
        <f t="shared" si="2"/>
        <v>53</v>
      </c>
      <c r="Z8" s="24">
        <f t="shared" si="2"/>
        <v>2.6848643987040202</v>
      </c>
      <c r="AA8" s="24">
        <f t="shared" si="2"/>
        <v>-0.32679799361605</v>
      </c>
      <c r="AB8" s="47">
        <f t="shared" si="2"/>
        <v>6.2148189622993399</v>
      </c>
      <c r="AC8" s="23">
        <f t="shared" si="2"/>
        <v>51</v>
      </c>
      <c r="AD8" s="24">
        <f t="shared" si="2"/>
        <v>17.637662337662299</v>
      </c>
      <c r="AE8" s="24">
        <f t="shared" si="2"/>
        <v>-22.711490368852498</v>
      </c>
      <c r="AF8" s="47">
        <f t="shared" si="2"/>
        <v>4.7116655172413902</v>
      </c>
    </row>
    <row r="9" spans="1:32" s="19" customFormat="1" x14ac:dyDescent="0.2">
      <c r="A9" s="8"/>
      <c r="B9" s="22" t="s">
        <v>35</v>
      </c>
      <c r="C9" s="47">
        <f>+SUBTOTAL(104,C13:C301)</f>
        <v>1.97012345679012</v>
      </c>
      <c r="D9" s="23">
        <f t="shared" ref="D9:AF9" si="3">+SUBTOTAL(104,D13:D301)</f>
        <v>4347</v>
      </c>
      <c r="E9" s="23">
        <f t="shared" si="3"/>
        <v>7972.0115384615401</v>
      </c>
      <c r="F9" s="24">
        <f t="shared" si="3"/>
        <v>8300</v>
      </c>
      <c r="G9" s="24">
        <f t="shared" si="3"/>
        <v>323.77019607843101</v>
      </c>
      <c r="H9" s="47">
        <f t="shared" si="3"/>
        <v>35.564363636363701</v>
      </c>
      <c r="I9" s="23">
        <f t="shared" si="3"/>
        <v>548</v>
      </c>
      <c r="J9" s="23">
        <f t="shared" si="3"/>
        <v>309.01111111111101</v>
      </c>
      <c r="K9" s="24">
        <f t="shared" si="3"/>
        <v>4.8562160927044999</v>
      </c>
      <c r="L9" s="47">
        <f t="shared" si="3"/>
        <v>20.3957238839285</v>
      </c>
      <c r="M9" s="23">
        <f t="shared" si="3"/>
        <v>548</v>
      </c>
      <c r="N9" s="23">
        <f t="shared" si="3"/>
        <v>281.912087912088</v>
      </c>
      <c r="O9" s="24">
        <f t="shared" si="3"/>
        <v>4.9619931372549297</v>
      </c>
      <c r="P9" s="47">
        <f t="shared" si="3"/>
        <v>18.6782754303599</v>
      </c>
      <c r="Q9" s="24">
        <f t="shared" si="3"/>
        <v>551</v>
      </c>
      <c r="R9" s="24">
        <f t="shared" si="3"/>
        <v>1094.9230769230801</v>
      </c>
      <c r="S9" s="24">
        <f t="shared" si="3"/>
        <v>20.6748711576193</v>
      </c>
      <c r="T9" s="47">
        <f t="shared" si="3"/>
        <v>17.692176615247</v>
      </c>
      <c r="U9" s="23">
        <f t="shared" si="3"/>
        <v>4347</v>
      </c>
      <c r="V9" s="24">
        <f t="shared" si="3"/>
        <v>167.048</v>
      </c>
      <c r="W9" s="24">
        <f t="shared" si="3"/>
        <v>5.6731000724112697</v>
      </c>
      <c r="X9" s="47">
        <f t="shared" si="3"/>
        <v>20.409978405059501</v>
      </c>
      <c r="Y9" s="23">
        <f t="shared" si="3"/>
        <v>1253</v>
      </c>
      <c r="Z9" s="24">
        <f t="shared" si="3"/>
        <v>3.8018653379019498</v>
      </c>
      <c r="AA9" s="24">
        <f t="shared" si="3"/>
        <v>8.4696495327102897E-2</v>
      </c>
      <c r="AB9" s="47">
        <f t="shared" si="3"/>
        <v>20.895606361829</v>
      </c>
      <c r="AC9" s="23">
        <f t="shared" si="3"/>
        <v>4322</v>
      </c>
      <c r="AD9" s="24">
        <f t="shared" si="3"/>
        <v>53.915476190476198</v>
      </c>
      <c r="AE9" s="24">
        <f t="shared" si="3"/>
        <v>5.0860958317826697</v>
      </c>
      <c r="AF9" s="47">
        <f t="shared" si="3"/>
        <v>18.057770839813301</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0.21200557103064099</v>
      </c>
      <c r="D13" s="39">
        <v>411</v>
      </c>
      <c r="E13" s="39">
        <v>3840.9610705596101</v>
      </c>
      <c r="F13" s="39">
        <v>599</v>
      </c>
      <c r="G13" s="41">
        <v>-117.18347245408999</v>
      </c>
      <c r="H13" s="51">
        <v>29.314889816360601</v>
      </c>
      <c r="I13" s="42">
        <v>80</v>
      </c>
      <c r="J13" s="39">
        <v>179.97499999999999</v>
      </c>
      <c r="K13" s="41">
        <v>-2.6622680965147398</v>
      </c>
      <c r="L13" s="51">
        <v>13.109340482573799</v>
      </c>
      <c r="M13" s="39"/>
      <c r="N13" s="39"/>
      <c r="O13" s="41"/>
      <c r="P13" s="51"/>
      <c r="Q13" s="39"/>
      <c r="R13" s="39"/>
      <c r="S13" s="41"/>
      <c r="T13" s="51"/>
      <c r="U13" s="39">
        <v>411</v>
      </c>
      <c r="V13" s="39">
        <v>122.199513381995</v>
      </c>
      <c r="W13" s="41">
        <v>1.4188662207357901</v>
      </c>
      <c r="X13" s="51">
        <v>13.168961538461501</v>
      </c>
      <c r="Y13" s="39"/>
      <c r="Z13" s="40"/>
      <c r="AA13" s="40"/>
      <c r="AB13" s="51"/>
      <c r="AC13" s="42">
        <v>409</v>
      </c>
      <c r="AD13" s="41">
        <v>38.659902200489</v>
      </c>
      <c r="AE13" s="40">
        <v>1.23964297800338</v>
      </c>
      <c r="AF13" s="51">
        <v>9.6107551607445103</v>
      </c>
    </row>
    <row r="14" spans="1:32" x14ac:dyDescent="0.2">
      <c r="A14" s="38" t="s">
        <v>3</v>
      </c>
      <c r="B14" s="39">
        <v>1988</v>
      </c>
      <c r="C14" s="62">
        <v>0.17230057803468199</v>
      </c>
      <c r="D14" s="39">
        <v>488</v>
      </c>
      <c r="E14" s="39">
        <v>3951.23360655738</v>
      </c>
      <c r="F14" s="39">
        <v>712</v>
      </c>
      <c r="G14" s="41">
        <v>-116.34480337078701</v>
      </c>
      <c r="H14" s="51">
        <v>29.963554775280802</v>
      </c>
      <c r="I14" s="42">
        <v>72</v>
      </c>
      <c r="J14" s="39">
        <v>198.805555555556</v>
      </c>
      <c r="K14" s="41">
        <v>-2.9086174496644301</v>
      </c>
      <c r="L14" s="51">
        <v>13.1941700223714</v>
      </c>
      <c r="M14" s="39"/>
      <c r="N14" s="39"/>
      <c r="O14" s="41"/>
      <c r="P14" s="51"/>
      <c r="Q14" s="39"/>
      <c r="R14" s="39"/>
      <c r="S14" s="41"/>
      <c r="T14" s="51"/>
      <c r="U14" s="39">
        <v>488</v>
      </c>
      <c r="V14" s="39">
        <v>123.629098360656</v>
      </c>
      <c r="W14" s="41">
        <v>1.6261179775280901</v>
      </c>
      <c r="X14" s="51">
        <v>13.988078651685401</v>
      </c>
      <c r="Y14" s="39"/>
      <c r="Z14" s="40"/>
      <c r="AA14" s="40"/>
      <c r="AB14" s="51"/>
      <c r="AC14" s="42">
        <v>488</v>
      </c>
      <c r="AD14" s="41">
        <v>38.020081967213102</v>
      </c>
      <c r="AE14" s="40">
        <v>1.4262517680339499</v>
      </c>
      <c r="AF14" s="51">
        <v>10.8293137199434</v>
      </c>
    </row>
    <row r="15" spans="1:32" x14ac:dyDescent="0.2">
      <c r="A15" s="38" t="s">
        <v>3</v>
      </c>
      <c r="B15" s="39">
        <v>1989</v>
      </c>
      <c r="C15" s="62">
        <v>0.16302222222222201</v>
      </c>
      <c r="D15" s="39">
        <v>635</v>
      </c>
      <c r="E15" s="39">
        <v>4126.1811023622004</v>
      </c>
      <c r="F15" s="39">
        <v>893</v>
      </c>
      <c r="G15" s="41">
        <v>-79.497323628219405</v>
      </c>
      <c r="H15" s="51">
        <v>31.853079507278899</v>
      </c>
      <c r="I15" s="42">
        <v>85</v>
      </c>
      <c r="J15" s="39">
        <v>210.22352941176501</v>
      </c>
      <c r="K15" s="41">
        <v>-3.2682366863905301</v>
      </c>
      <c r="L15" s="51">
        <v>14.703368836291901</v>
      </c>
      <c r="M15" s="39"/>
      <c r="N15" s="39"/>
      <c r="O15" s="41"/>
      <c r="P15" s="51"/>
      <c r="Q15" s="39">
        <v>60</v>
      </c>
      <c r="R15" s="39">
        <v>700.05</v>
      </c>
      <c r="S15" s="41">
        <v>-6.97094715447155</v>
      </c>
      <c r="T15" s="51">
        <v>10.290615853658499</v>
      </c>
      <c r="U15" s="39">
        <v>635</v>
      </c>
      <c r="V15" s="39">
        <v>119.412598425197</v>
      </c>
      <c r="W15" s="41">
        <v>0.90248991031390202</v>
      </c>
      <c r="X15" s="51">
        <v>15.1300213004484</v>
      </c>
      <c r="Y15" s="39"/>
      <c r="Z15" s="40"/>
      <c r="AA15" s="40"/>
      <c r="AB15" s="51"/>
      <c r="AC15" s="42">
        <v>633</v>
      </c>
      <c r="AD15" s="41">
        <v>41.693838862559197</v>
      </c>
      <c r="AE15" s="40">
        <v>1.4004130925507901</v>
      </c>
      <c r="AF15" s="51">
        <v>11.428998081264099</v>
      </c>
    </row>
    <row r="16" spans="1:32" x14ac:dyDescent="0.2">
      <c r="A16" s="38" t="s">
        <v>3</v>
      </c>
      <c r="B16" s="39">
        <v>1990</v>
      </c>
      <c r="C16" s="62">
        <v>0.23085311572700301</v>
      </c>
      <c r="D16" s="39">
        <v>697</v>
      </c>
      <c r="E16" s="39">
        <v>4199.6714490674303</v>
      </c>
      <c r="F16" s="39">
        <v>1055</v>
      </c>
      <c r="G16" s="41">
        <v>-62.8896113744076</v>
      </c>
      <c r="H16" s="51">
        <v>31.792099526066298</v>
      </c>
      <c r="I16" s="42">
        <v>95</v>
      </c>
      <c r="J16" s="39">
        <v>213.947368421053</v>
      </c>
      <c r="K16" s="41">
        <v>-1.82296788321168</v>
      </c>
      <c r="L16" s="51">
        <v>14.703775182481699</v>
      </c>
      <c r="M16" s="39"/>
      <c r="N16" s="39"/>
      <c r="O16" s="41"/>
      <c r="P16" s="51"/>
      <c r="Q16" s="39">
        <v>74</v>
      </c>
      <c r="R16" s="39">
        <v>728.94594594594605</v>
      </c>
      <c r="S16" s="41">
        <v>-1.2644020926756401</v>
      </c>
      <c r="T16" s="51">
        <v>10.575336322869999</v>
      </c>
      <c r="U16" s="39">
        <v>697</v>
      </c>
      <c r="V16" s="39">
        <v>128.55093256814899</v>
      </c>
      <c r="W16" s="41">
        <v>1.8527236467236501</v>
      </c>
      <c r="X16" s="51">
        <v>15.806337132003801</v>
      </c>
      <c r="Y16" s="39"/>
      <c r="Z16" s="40"/>
      <c r="AA16" s="40"/>
      <c r="AB16" s="51"/>
      <c r="AC16" s="42">
        <v>697</v>
      </c>
      <c r="AD16" s="41">
        <v>38.615064562410303</v>
      </c>
      <c r="AE16" s="40">
        <v>2.0748181818181801</v>
      </c>
      <c r="AF16" s="51">
        <v>12.3966513875598</v>
      </c>
    </row>
    <row r="17" spans="1:32" x14ac:dyDescent="0.2">
      <c r="A17" s="38" t="s">
        <v>3</v>
      </c>
      <c r="B17" s="39">
        <v>1991</v>
      </c>
      <c r="C17" s="62">
        <v>0.28040355677154499</v>
      </c>
      <c r="D17" s="39">
        <v>792</v>
      </c>
      <c r="E17" s="39">
        <v>4352.5694444444398</v>
      </c>
      <c r="F17" s="39">
        <v>1197</v>
      </c>
      <c r="G17" s="41">
        <v>-4.54142857142857</v>
      </c>
      <c r="H17" s="51">
        <v>33.540609857978303</v>
      </c>
      <c r="I17" s="42">
        <v>119</v>
      </c>
      <c r="J17" s="39">
        <v>230.72268907563</v>
      </c>
      <c r="K17" s="41">
        <v>-1.4605617433414</v>
      </c>
      <c r="L17" s="51">
        <v>15.5001815980629</v>
      </c>
      <c r="M17" s="39"/>
      <c r="N17" s="39"/>
      <c r="O17" s="41"/>
      <c r="P17" s="51"/>
      <c r="Q17" s="39">
        <v>109</v>
      </c>
      <c r="R17" s="39">
        <v>741.66972477064201</v>
      </c>
      <c r="S17" s="41">
        <v>-0.561605392156863</v>
      </c>
      <c r="T17" s="51">
        <v>11.8185098039216</v>
      </c>
      <c r="U17" s="39">
        <v>792</v>
      </c>
      <c r="V17" s="39">
        <v>121.570707070707</v>
      </c>
      <c r="W17" s="41">
        <v>1.9627360066833699</v>
      </c>
      <c r="X17" s="51">
        <v>17.380928989139498</v>
      </c>
      <c r="Y17" s="39"/>
      <c r="Z17" s="40"/>
      <c r="AA17" s="40"/>
      <c r="AB17" s="51"/>
      <c r="AC17" s="42">
        <v>790</v>
      </c>
      <c r="AD17" s="41">
        <v>39.288481012658202</v>
      </c>
      <c r="AE17" s="40">
        <v>2.5666507136859802</v>
      </c>
      <c r="AF17" s="51">
        <v>13.860696473551601</v>
      </c>
    </row>
    <row r="18" spans="1:32" x14ac:dyDescent="0.2">
      <c r="A18" s="38" t="s">
        <v>3</v>
      </c>
      <c r="B18" s="39">
        <v>1992</v>
      </c>
      <c r="C18" s="62">
        <v>0.31208095781071798</v>
      </c>
      <c r="D18" s="39">
        <v>935</v>
      </c>
      <c r="E18" s="39">
        <v>4357.76256684492</v>
      </c>
      <c r="F18" s="39">
        <v>1455</v>
      </c>
      <c r="G18" s="41">
        <v>-3.30356701030929</v>
      </c>
      <c r="H18" s="51">
        <v>32.9495422680411</v>
      </c>
      <c r="I18" s="42">
        <v>134</v>
      </c>
      <c r="J18" s="39">
        <v>222.761194029851</v>
      </c>
      <c r="K18" s="41">
        <v>-0.48290265486725598</v>
      </c>
      <c r="L18" s="51">
        <v>15.6727610619469</v>
      </c>
      <c r="M18" s="39"/>
      <c r="N18" s="39"/>
      <c r="O18" s="41"/>
      <c r="P18" s="51"/>
      <c r="Q18" s="39">
        <v>118</v>
      </c>
      <c r="R18" s="39">
        <v>720.86440677966095</v>
      </c>
      <c r="S18" s="41">
        <v>-0.45498901098901101</v>
      </c>
      <c r="T18" s="51">
        <v>12.151275724275701</v>
      </c>
      <c r="U18" s="39">
        <v>935</v>
      </c>
      <c r="V18" s="39">
        <v>123.24598930481299</v>
      </c>
      <c r="W18" s="41">
        <v>1.8591354883081099</v>
      </c>
      <c r="X18" s="51">
        <v>17.496004814305401</v>
      </c>
      <c r="Y18" s="39"/>
      <c r="Z18" s="40"/>
      <c r="AA18" s="40"/>
      <c r="AB18" s="51"/>
      <c r="AC18" s="42">
        <v>930</v>
      </c>
      <c r="AD18" s="41">
        <v>38.206989247311803</v>
      </c>
      <c r="AE18" s="40">
        <v>2.71776454293629</v>
      </c>
      <c r="AF18" s="51">
        <v>14.2483077562327</v>
      </c>
    </row>
    <row r="19" spans="1:32" x14ac:dyDescent="0.2">
      <c r="A19" s="38" t="s">
        <v>3</v>
      </c>
      <c r="B19" s="39">
        <v>1993</v>
      </c>
      <c r="C19" s="62">
        <v>0.220141843971631</v>
      </c>
      <c r="D19" s="39">
        <v>1120</v>
      </c>
      <c r="E19" s="39">
        <v>4304.05</v>
      </c>
      <c r="F19" s="39">
        <v>1702</v>
      </c>
      <c r="G19" s="41">
        <v>0.88897179788484504</v>
      </c>
      <c r="H19" s="51">
        <v>32.594913043478101</v>
      </c>
      <c r="I19" s="42">
        <v>147</v>
      </c>
      <c r="J19" s="39">
        <v>243.63945578231301</v>
      </c>
      <c r="K19" s="41">
        <v>-0.23149311531841599</v>
      </c>
      <c r="L19" s="51">
        <v>16.713829604130801</v>
      </c>
      <c r="M19" s="39">
        <v>55</v>
      </c>
      <c r="N19" s="39">
        <v>195.636363636364</v>
      </c>
      <c r="O19" s="41">
        <v>-2.7672156003505601</v>
      </c>
      <c r="P19" s="51">
        <v>11.811999999999999</v>
      </c>
      <c r="Q19" s="39">
        <v>145</v>
      </c>
      <c r="R19" s="39">
        <v>731.66896551724096</v>
      </c>
      <c r="S19" s="41">
        <v>6.8718858131488994E-2</v>
      </c>
      <c r="T19" s="51">
        <v>13.526631487889301</v>
      </c>
      <c r="U19" s="39">
        <v>1120</v>
      </c>
      <c r="V19" s="39">
        <v>125.471428571429</v>
      </c>
      <c r="W19" s="41">
        <v>1.92837566137566</v>
      </c>
      <c r="X19" s="51">
        <v>17.447903586125801</v>
      </c>
      <c r="Y19" s="39"/>
      <c r="Z19" s="40"/>
      <c r="AA19" s="40"/>
      <c r="AB19" s="51"/>
      <c r="AC19" s="42">
        <v>1110</v>
      </c>
      <c r="AD19" s="41">
        <v>35.845855855855902</v>
      </c>
      <c r="AE19" s="40">
        <v>2.9322102441929698</v>
      </c>
      <c r="AF19" s="51">
        <v>14.5236516378797</v>
      </c>
    </row>
    <row r="20" spans="1:32" x14ac:dyDescent="0.2">
      <c r="A20" s="38" t="s">
        <v>3</v>
      </c>
      <c r="B20" s="39">
        <v>1994</v>
      </c>
      <c r="C20" s="62">
        <v>0.34185516680227801</v>
      </c>
      <c r="D20" s="39">
        <v>1271</v>
      </c>
      <c r="E20" s="39">
        <v>4320.7049567269896</v>
      </c>
      <c r="F20" s="39">
        <v>1972</v>
      </c>
      <c r="G20" s="41">
        <v>16.902134888438098</v>
      </c>
      <c r="H20" s="51">
        <v>33.830502535496997</v>
      </c>
      <c r="I20" s="42">
        <v>164</v>
      </c>
      <c r="J20" s="39">
        <v>256.64634146341501</v>
      </c>
      <c r="K20" s="41">
        <v>-5.3646304675716801E-2</v>
      </c>
      <c r="L20" s="51">
        <v>18.0843944193063</v>
      </c>
      <c r="M20" s="39">
        <v>78</v>
      </c>
      <c r="N20" s="39">
        <v>207.32051282051299</v>
      </c>
      <c r="O20" s="41">
        <v>-2.7490534759358201</v>
      </c>
      <c r="P20" s="51">
        <v>13.6609831932773</v>
      </c>
      <c r="Q20" s="39">
        <v>164</v>
      </c>
      <c r="R20" s="39">
        <v>769.71341463414603</v>
      </c>
      <c r="S20" s="41">
        <v>1.56572314674735</v>
      </c>
      <c r="T20" s="51">
        <v>15.0086944024206</v>
      </c>
      <c r="U20" s="39">
        <v>1271</v>
      </c>
      <c r="V20" s="39">
        <v>125.48072383949599</v>
      </c>
      <c r="W20" s="41">
        <v>1.96462366683596</v>
      </c>
      <c r="X20" s="51">
        <v>18.456908075165099</v>
      </c>
      <c r="Y20" s="39"/>
      <c r="Z20" s="40"/>
      <c r="AA20" s="40"/>
      <c r="AB20" s="51"/>
      <c r="AC20" s="42">
        <v>1253</v>
      </c>
      <c r="AD20" s="41">
        <v>35.823383878691097</v>
      </c>
      <c r="AE20" s="40">
        <v>3.3625795687884898</v>
      </c>
      <c r="AF20" s="51">
        <v>15.3805479979466</v>
      </c>
    </row>
    <row r="21" spans="1:32" x14ac:dyDescent="0.2">
      <c r="A21" s="38" t="s">
        <v>3</v>
      </c>
      <c r="B21" s="39">
        <v>1995</v>
      </c>
      <c r="C21" s="62">
        <v>0.50114720110573596</v>
      </c>
      <c r="D21" s="39">
        <v>1466</v>
      </c>
      <c r="E21" s="39">
        <v>4582.8765347885401</v>
      </c>
      <c r="F21" s="39">
        <v>2333</v>
      </c>
      <c r="G21" s="41">
        <v>53.915087869695597</v>
      </c>
      <c r="H21" s="51">
        <v>33.707752678954101</v>
      </c>
      <c r="I21" s="42">
        <v>261</v>
      </c>
      <c r="J21" s="39">
        <v>243.98467432950201</v>
      </c>
      <c r="K21" s="41">
        <v>-9.5498172959805394E-2</v>
      </c>
      <c r="L21" s="51">
        <v>19.060063337393501</v>
      </c>
      <c r="M21" s="39">
        <v>169</v>
      </c>
      <c r="N21" s="39">
        <v>199.44378698224901</v>
      </c>
      <c r="O21" s="41">
        <v>-2.16347970479704</v>
      </c>
      <c r="P21" s="51">
        <v>14.7309323493234</v>
      </c>
      <c r="Q21" s="39">
        <v>262</v>
      </c>
      <c r="R21" s="39">
        <v>738.01908396946601</v>
      </c>
      <c r="S21" s="41">
        <v>4.3847909811090799</v>
      </c>
      <c r="T21" s="51">
        <v>15.9015472273003</v>
      </c>
      <c r="U21" s="39">
        <v>1466</v>
      </c>
      <c r="V21" s="39">
        <v>124.592769440655</v>
      </c>
      <c r="W21" s="41">
        <v>2.2108548733362001</v>
      </c>
      <c r="X21" s="51">
        <v>19.033783168742001</v>
      </c>
      <c r="Y21" s="39">
        <v>56</v>
      </c>
      <c r="Z21" s="40">
        <v>2.9956188060451399</v>
      </c>
      <c r="AA21" s="40">
        <v>-2.4476969696969799E-2</v>
      </c>
      <c r="AB21" s="51">
        <v>11.6730303030303</v>
      </c>
      <c r="AC21" s="42">
        <v>1453</v>
      </c>
      <c r="AD21" s="41">
        <v>36.879421885753601</v>
      </c>
      <c r="AE21" s="40">
        <v>3.9565708098744001</v>
      </c>
      <c r="AF21" s="51">
        <v>16.1387403637939</v>
      </c>
    </row>
    <row r="22" spans="1:32" x14ac:dyDescent="0.2">
      <c r="A22" s="38" t="s">
        <v>3</v>
      </c>
      <c r="B22" s="39">
        <v>1996</v>
      </c>
      <c r="C22" s="62">
        <v>0.54959509202454004</v>
      </c>
      <c r="D22" s="39">
        <v>1624</v>
      </c>
      <c r="E22" s="39">
        <v>4653.5283251231504</v>
      </c>
      <c r="F22" s="39">
        <v>2644</v>
      </c>
      <c r="G22" s="41">
        <v>44.689005295007597</v>
      </c>
      <c r="H22" s="51">
        <v>34.066210287443297</v>
      </c>
      <c r="I22" s="42">
        <v>248</v>
      </c>
      <c r="J22" s="39">
        <v>247.77419354838699</v>
      </c>
      <c r="K22" s="41">
        <v>-0.47394171613599501</v>
      </c>
      <c r="L22" s="51">
        <v>20.214302212628201</v>
      </c>
      <c r="M22" s="39">
        <v>198</v>
      </c>
      <c r="N22" s="39">
        <v>202.89393939393901</v>
      </c>
      <c r="O22" s="41">
        <v>-0.86450599128540095</v>
      </c>
      <c r="P22" s="51">
        <v>16.836401416122001</v>
      </c>
      <c r="Q22" s="39">
        <v>250</v>
      </c>
      <c r="R22" s="39">
        <v>758.404</v>
      </c>
      <c r="S22" s="41">
        <v>5.0077944835045898</v>
      </c>
      <c r="T22" s="51">
        <v>17.367501352082201</v>
      </c>
      <c r="U22" s="39">
        <v>1624</v>
      </c>
      <c r="V22" s="39">
        <v>124.719827586207</v>
      </c>
      <c r="W22" s="41">
        <v>1.94512713472485</v>
      </c>
      <c r="X22" s="51">
        <v>19.892291461100601</v>
      </c>
      <c r="Y22" s="39">
        <v>75</v>
      </c>
      <c r="Z22" s="40">
        <v>3.3231671007063102</v>
      </c>
      <c r="AA22" s="40">
        <v>-8.6761699838622808E-3</v>
      </c>
      <c r="AB22" s="51">
        <v>13.941473910704699</v>
      </c>
      <c r="AC22" s="42">
        <v>1611</v>
      </c>
      <c r="AD22" s="41">
        <v>36.3008069522037</v>
      </c>
      <c r="AE22" s="40">
        <v>4.0314233716475103</v>
      </c>
      <c r="AF22" s="51">
        <v>17.019568965517202</v>
      </c>
    </row>
    <row r="23" spans="1:32" x14ac:dyDescent="0.2">
      <c r="A23" s="38" t="s">
        <v>3</v>
      </c>
      <c r="B23" s="39">
        <v>1997</v>
      </c>
      <c r="C23" s="62">
        <v>0.62413110181311005</v>
      </c>
      <c r="D23" s="39">
        <v>1705</v>
      </c>
      <c r="E23" s="39">
        <v>4648.4697947214099</v>
      </c>
      <c r="F23" s="39">
        <v>2809</v>
      </c>
      <c r="G23" s="41">
        <v>41.511270914916402</v>
      </c>
      <c r="H23" s="51">
        <v>33.967410110359602</v>
      </c>
      <c r="I23" s="42">
        <v>237</v>
      </c>
      <c r="J23" s="39">
        <v>241.45991561181401</v>
      </c>
      <c r="K23" s="41">
        <v>-0.60174690440811995</v>
      </c>
      <c r="L23" s="51">
        <v>19.600929668152698</v>
      </c>
      <c r="M23" s="39">
        <v>218</v>
      </c>
      <c r="N23" s="39">
        <v>195.885321100917</v>
      </c>
      <c r="O23" s="41">
        <v>-0.93226909635546396</v>
      </c>
      <c r="P23" s="51">
        <v>16.549030953569702</v>
      </c>
      <c r="Q23" s="39">
        <v>238</v>
      </c>
      <c r="R23" s="39">
        <v>733.39495798319297</v>
      </c>
      <c r="S23" s="41">
        <v>5.1545727047146404</v>
      </c>
      <c r="T23" s="51">
        <v>16.765715632754301</v>
      </c>
      <c r="U23" s="39">
        <v>1705</v>
      </c>
      <c r="V23" s="39">
        <v>125.539002932551</v>
      </c>
      <c r="W23" s="41">
        <v>1.9539218136379899</v>
      </c>
      <c r="X23" s="51">
        <v>19.830892181363801</v>
      </c>
      <c r="Y23" s="39">
        <v>135</v>
      </c>
      <c r="Z23" s="40">
        <v>3.54534019424197</v>
      </c>
      <c r="AA23" s="40">
        <v>-2.3719101123595598E-2</v>
      </c>
      <c r="AB23" s="51">
        <v>13.781485100146501</v>
      </c>
      <c r="AC23" s="42">
        <v>1672</v>
      </c>
      <c r="AD23" s="41">
        <v>35.482535885167501</v>
      </c>
      <c r="AE23" s="40">
        <v>4.2287159827213703</v>
      </c>
      <c r="AF23" s="51">
        <v>17.006691504679601</v>
      </c>
    </row>
    <row r="24" spans="1:32" x14ac:dyDescent="0.2">
      <c r="A24" s="38" t="s">
        <v>3</v>
      </c>
      <c r="B24" s="39">
        <v>1998</v>
      </c>
      <c r="C24" s="62">
        <v>0.64389127324749795</v>
      </c>
      <c r="D24" s="39">
        <v>1886</v>
      </c>
      <c r="E24" s="39">
        <v>4743.6823966065704</v>
      </c>
      <c r="F24" s="39">
        <v>3228</v>
      </c>
      <c r="G24" s="41">
        <v>35.478482032218103</v>
      </c>
      <c r="H24" s="51">
        <v>33.738179677819097</v>
      </c>
      <c r="I24" s="42">
        <v>311</v>
      </c>
      <c r="J24" s="39">
        <v>233.50803858520899</v>
      </c>
      <c r="K24" s="41">
        <v>-0.38764506437767998</v>
      </c>
      <c r="L24" s="51">
        <v>19.279656223176001</v>
      </c>
      <c r="M24" s="39">
        <v>308</v>
      </c>
      <c r="N24" s="39">
        <v>194.08441558441601</v>
      </c>
      <c r="O24" s="41">
        <v>-0.36108883139284198</v>
      </c>
      <c r="P24" s="51">
        <v>16.430237171194499</v>
      </c>
      <c r="Q24" s="39">
        <v>310</v>
      </c>
      <c r="R24" s="39">
        <v>722.92903225806401</v>
      </c>
      <c r="S24" s="41">
        <v>5.6143726841878303</v>
      </c>
      <c r="T24" s="51">
        <v>16.2856006031882</v>
      </c>
      <c r="U24" s="39">
        <v>1886</v>
      </c>
      <c r="V24" s="39">
        <v>128.13679745493101</v>
      </c>
      <c r="W24" s="41">
        <v>1.4929816713265001</v>
      </c>
      <c r="X24" s="51">
        <v>19.596379621000398</v>
      </c>
      <c r="Y24" s="39">
        <v>160</v>
      </c>
      <c r="Z24" s="40">
        <v>3.6213882511210298</v>
      </c>
      <c r="AA24" s="40">
        <v>-2.88935281837162E-3</v>
      </c>
      <c r="AB24" s="51">
        <v>13.2124425887265</v>
      </c>
      <c r="AC24" s="42">
        <v>1868</v>
      </c>
      <c r="AD24" s="41">
        <v>37.221948608136998</v>
      </c>
      <c r="AE24" s="40">
        <v>4.0264317470256703</v>
      </c>
      <c r="AF24" s="51">
        <v>16.687851534126501</v>
      </c>
    </row>
    <row r="25" spans="1:32" x14ac:dyDescent="0.2">
      <c r="A25" s="38" t="s">
        <v>3</v>
      </c>
      <c r="B25" s="39">
        <v>1999</v>
      </c>
      <c r="C25" s="62">
        <v>0.73562116402116295</v>
      </c>
      <c r="D25" s="39">
        <v>1902</v>
      </c>
      <c r="E25" s="39">
        <v>4716.31650893796</v>
      </c>
      <c r="F25" s="39">
        <v>3481</v>
      </c>
      <c r="G25" s="41">
        <v>35.967790864694003</v>
      </c>
      <c r="H25" s="51">
        <v>32.6846004021833</v>
      </c>
      <c r="I25" s="42">
        <v>331</v>
      </c>
      <c r="J25" s="39">
        <v>231.66163141993999</v>
      </c>
      <c r="K25" s="41">
        <v>-0.29788587616349599</v>
      </c>
      <c r="L25" s="51">
        <v>19.1122970457305</v>
      </c>
      <c r="M25" s="39">
        <v>330</v>
      </c>
      <c r="N25" s="39">
        <v>196.03939393939399</v>
      </c>
      <c r="O25" s="41">
        <v>-0.47285301302931698</v>
      </c>
      <c r="P25" s="51">
        <v>16.564861970683999</v>
      </c>
      <c r="Q25" s="39">
        <v>331</v>
      </c>
      <c r="R25" s="39">
        <v>723.26888217522696</v>
      </c>
      <c r="S25" s="41">
        <v>5.0465923670320798</v>
      </c>
      <c r="T25" s="51">
        <v>16.1561928542428</v>
      </c>
      <c r="U25" s="39">
        <v>1902</v>
      </c>
      <c r="V25" s="39">
        <v>130.06624605678201</v>
      </c>
      <c r="W25" s="41">
        <v>1.48848762945915</v>
      </c>
      <c r="X25" s="51">
        <v>19.005597525891801</v>
      </c>
      <c r="Y25" s="39">
        <v>217</v>
      </c>
      <c r="Z25" s="40">
        <v>3.6209771290404902</v>
      </c>
      <c r="AA25" s="40">
        <v>-7.8634945397815601E-3</v>
      </c>
      <c r="AB25" s="51">
        <v>13.7567472698908</v>
      </c>
      <c r="AC25" s="42">
        <v>1884</v>
      </c>
      <c r="AD25" s="41">
        <v>37.9015923566878</v>
      </c>
      <c r="AE25" s="40">
        <v>4.0862555104408402</v>
      </c>
      <c r="AF25" s="51">
        <v>16.155638225057999</v>
      </c>
    </row>
    <row r="26" spans="1:32" x14ac:dyDescent="0.2">
      <c r="A26" s="38" t="s">
        <v>3</v>
      </c>
      <c r="B26" s="39">
        <v>2000</v>
      </c>
      <c r="C26" s="62">
        <v>0.67277574590953004</v>
      </c>
      <c r="D26" s="39">
        <v>2069</v>
      </c>
      <c r="E26" s="39">
        <v>4897.8477525374601</v>
      </c>
      <c r="F26" s="39">
        <v>3809</v>
      </c>
      <c r="G26" s="41">
        <v>55.836130217905001</v>
      </c>
      <c r="H26" s="51">
        <v>32.088967445523799</v>
      </c>
      <c r="I26" s="42">
        <v>398</v>
      </c>
      <c r="J26" s="39">
        <v>235.84673366834201</v>
      </c>
      <c r="K26" s="41">
        <v>0.111423715720355</v>
      </c>
      <c r="L26" s="51">
        <v>19.558178061027299</v>
      </c>
      <c r="M26" s="39">
        <v>391</v>
      </c>
      <c r="N26" s="39">
        <v>199.81329923273699</v>
      </c>
      <c r="O26" s="41">
        <v>0.17256472868217099</v>
      </c>
      <c r="P26" s="51">
        <v>17.045543410852702</v>
      </c>
      <c r="Q26" s="39">
        <v>398</v>
      </c>
      <c r="R26" s="39">
        <v>737.10301507537702</v>
      </c>
      <c r="S26" s="41">
        <v>5.9905197215777202</v>
      </c>
      <c r="T26" s="51">
        <v>16.446667826759398</v>
      </c>
      <c r="U26" s="39">
        <v>2069</v>
      </c>
      <c r="V26" s="39">
        <v>130.43450942484299</v>
      </c>
      <c r="W26" s="41">
        <v>1.70760578947368</v>
      </c>
      <c r="X26" s="51">
        <v>18.544511842105301</v>
      </c>
      <c r="Y26" s="39">
        <v>261</v>
      </c>
      <c r="Z26" s="40">
        <v>3.54511878430726</v>
      </c>
      <c r="AA26" s="40">
        <v>2.9474594992636102E-2</v>
      </c>
      <c r="AB26" s="51">
        <v>14.6412371134021</v>
      </c>
      <c r="AC26" s="42">
        <v>2030</v>
      </c>
      <c r="AD26" s="41">
        <v>39.391527093595997</v>
      </c>
      <c r="AE26" s="40">
        <v>3.9899859080031899</v>
      </c>
      <c r="AF26" s="51">
        <v>15.7849085615528</v>
      </c>
    </row>
    <row r="27" spans="1:32" x14ac:dyDescent="0.2">
      <c r="A27" s="38" t="s">
        <v>3</v>
      </c>
      <c r="B27" s="39">
        <v>2001</v>
      </c>
      <c r="C27" s="62">
        <v>0.725347614410908</v>
      </c>
      <c r="D27" s="39">
        <v>2153</v>
      </c>
      <c r="E27" s="39">
        <v>4857.6093822573202</v>
      </c>
      <c r="F27" s="39">
        <v>3851</v>
      </c>
      <c r="G27" s="41">
        <v>49.245222020254403</v>
      </c>
      <c r="H27" s="51">
        <v>33.113875876395703</v>
      </c>
      <c r="I27" s="42">
        <v>411</v>
      </c>
      <c r="J27" s="39">
        <v>235.42092457420901</v>
      </c>
      <c r="K27" s="41">
        <v>-0.110376533742332</v>
      </c>
      <c r="L27" s="51">
        <v>19.7035617331289</v>
      </c>
      <c r="M27" s="39">
        <v>409</v>
      </c>
      <c r="N27" s="39">
        <v>197.0097799511</v>
      </c>
      <c r="O27" s="41">
        <v>3.7950807071482399E-2</v>
      </c>
      <c r="P27" s="51">
        <v>17.234911606456599</v>
      </c>
      <c r="Q27" s="39">
        <v>412</v>
      </c>
      <c r="R27" s="39">
        <v>732.12621359223294</v>
      </c>
      <c r="S27" s="41">
        <v>5.5310034522439597</v>
      </c>
      <c r="T27" s="51">
        <v>16.495237054085202</v>
      </c>
      <c r="U27" s="39">
        <v>2153</v>
      </c>
      <c r="V27" s="39">
        <v>132.21040408732</v>
      </c>
      <c r="W27" s="41">
        <v>1.7090485966736</v>
      </c>
      <c r="X27" s="51">
        <v>19.1223892931393</v>
      </c>
      <c r="Y27" s="39">
        <v>329</v>
      </c>
      <c r="Z27" s="40">
        <v>3.56641923449043</v>
      </c>
      <c r="AA27" s="40">
        <v>4.76410074494499E-2</v>
      </c>
      <c r="AB27" s="51">
        <v>15.0935083362894</v>
      </c>
      <c r="AC27" s="42">
        <v>2128</v>
      </c>
      <c r="AD27" s="41">
        <v>38.8434680451128</v>
      </c>
      <c r="AE27" s="40">
        <v>4.1437519073927902</v>
      </c>
      <c r="AF27" s="51">
        <v>16.312428439884201</v>
      </c>
    </row>
    <row r="28" spans="1:32" x14ac:dyDescent="0.2">
      <c r="A28" s="38" t="s">
        <v>3</v>
      </c>
      <c r="B28" s="39">
        <v>2002</v>
      </c>
      <c r="C28" s="62">
        <v>0.669413614502404</v>
      </c>
      <c r="D28" s="39">
        <v>2463</v>
      </c>
      <c r="E28" s="39">
        <v>4876.2095006090103</v>
      </c>
      <c r="F28" s="39">
        <v>4046</v>
      </c>
      <c r="G28" s="41">
        <v>60.876700444883802</v>
      </c>
      <c r="H28" s="51">
        <v>33.016782995551097</v>
      </c>
      <c r="I28" s="42">
        <v>356</v>
      </c>
      <c r="J28" s="39">
        <v>235.11516853932599</v>
      </c>
      <c r="K28" s="41">
        <v>-0.15984484096198601</v>
      </c>
      <c r="L28" s="51">
        <v>19.659405740884399</v>
      </c>
      <c r="M28" s="39">
        <v>361</v>
      </c>
      <c r="N28" s="39">
        <v>197.08864265928</v>
      </c>
      <c r="O28" s="41">
        <v>0.214619658119659</v>
      </c>
      <c r="P28" s="51">
        <v>17.428685314685399</v>
      </c>
      <c r="Q28" s="39">
        <v>361</v>
      </c>
      <c r="R28" s="39">
        <v>733.86426592797795</v>
      </c>
      <c r="S28" s="41">
        <v>5.6286246118012597</v>
      </c>
      <c r="T28" s="51">
        <v>16.6261576086956</v>
      </c>
      <c r="U28" s="39">
        <v>2463</v>
      </c>
      <c r="V28" s="39">
        <v>132.50954120990701</v>
      </c>
      <c r="W28" s="41">
        <v>1.8071647262818999</v>
      </c>
      <c r="X28" s="51">
        <v>18.7744812979935</v>
      </c>
      <c r="Y28" s="39">
        <v>367</v>
      </c>
      <c r="Z28" s="40">
        <v>3.7936963994513602</v>
      </c>
      <c r="AA28" s="40">
        <v>5.8093048128341901E-2</v>
      </c>
      <c r="AB28" s="51">
        <v>15.9338324420677</v>
      </c>
      <c r="AC28" s="42">
        <v>2433</v>
      </c>
      <c r="AD28" s="41">
        <v>37.6747636662557</v>
      </c>
      <c r="AE28" s="40">
        <v>4.0765274367326398</v>
      </c>
      <c r="AF28" s="51">
        <v>16.0170226259083</v>
      </c>
    </row>
    <row r="29" spans="1:32" x14ac:dyDescent="0.2">
      <c r="A29" s="38" t="s">
        <v>3</v>
      </c>
      <c r="B29" s="39">
        <v>2003</v>
      </c>
      <c r="C29" s="62">
        <v>0.73037578982374396</v>
      </c>
      <c r="D29" s="39">
        <v>2581</v>
      </c>
      <c r="E29" s="39">
        <v>4981.1693142192898</v>
      </c>
      <c r="F29" s="39">
        <v>4370</v>
      </c>
      <c r="G29" s="41">
        <v>50.140867276888002</v>
      </c>
      <c r="H29" s="51">
        <v>32.735613501144101</v>
      </c>
      <c r="I29" s="42">
        <v>346</v>
      </c>
      <c r="J29" s="39">
        <v>251.89595375722499</v>
      </c>
      <c r="K29" s="41">
        <v>1.2211098348887299</v>
      </c>
      <c r="L29" s="51">
        <v>20.328461593682601</v>
      </c>
      <c r="M29" s="39">
        <v>348</v>
      </c>
      <c r="N29" s="39">
        <v>213.344827586207</v>
      </c>
      <c r="O29" s="41">
        <v>1.3816473759885</v>
      </c>
      <c r="P29" s="51">
        <v>18.243757009345799</v>
      </c>
      <c r="Q29" s="39">
        <v>347</v>
      </c>
      <c r="R29" s="39">
        <v>788.15273775216099</v>
      </c>
      <c r="S29" s="41">
        <v>8.1232977729885594</v>
      </c>
      <c r="T29" s="51">
        <v>17.4448994252873</v>
      </c>
      <c r="U29" s="39">
        <v>2581</v>
      </c>
      <c r="V29" s="39">
        <v>130.086400619915</v>
      </c>
      <c r="W29" s="41">
        <v>1.80717748222885</v>
      </c>
      <c r="X29" s="51">
        <v>18.981122907590098</v>
      </c>
      <c r="Y29" s="39">
        <v>431</v>
      </c>
      <c r="Z29" s="40">
        <v>3.6775418349534799</v>
      </c>
      <c r="AA29" s="40">
        <v>5.67366042608132E-2</v>
      </c>
      <c r="AB29" s="51">
        <v>16.995384118786301</v>
      </c>
      <c r="AC29" s="42">
        <v>2541</v>
      </c>
      <c r="AD29" s="41">
        <v>37.855529319165697</v>
      </c>
      <c r="AE29" s="40">
        <v>4.0964047840223001</v>
      </c>
      <c r="AF29" s="51">
        <v>16.402000000000001</v>
      </c>
    </row>
    <row r="30" spans="1:32" x14ac:dyDescent="0.2">
      <c r="A30" s="38" t="s">
        <v>3</v>
      </c>
      <c r="B30" s="39">
        <v>2004</v>
      </c>
      <c r="C30" s="62">
        <v>0.74298188874514703</v>
      </c>
      <c r="D30" s="39">
        <v>2749</v>
      </c>
      <c r="E30" s="39">
        <v>5120.0483812295397</v>
      </c>
      <c r="F30" s="39">
        <v>4605</v>
      </c>
      <c r="G30" s="41">
        <v>38.147396308360499</v>
      </c>
      <c r="H30" s="51">
        <v>32.939721606949</v>
      </c>
      <c r="I30" s="42">
        <v>362</v>
      </c>
      <c r="J30" s="39">
        <v>259.18784530386699</v>
      </c>
      <c r="K30" s="41">
        <v>1.07810217983651</v>
      </c>
      <c r="L30" s="51">
        <v>19.997214577656599</v>
      </c>
      <c r="M30" s="39">
        <v>363</v>
      </c>
      <c r="N30" s="39">
        <v>221.32506887052301</v>
      </c>
      <c r="O30" s="41">
        <v>1.1391700749829501</v>
      </c>
      <c r="P30" s="51">
        <v>17.884494205862399</v>
      </c>
      <c r="Q30" s="39">
        <v>363</v>
      </c>
      <c r="R30" s="39">
        <v>814.73829201101898</v>
      </c>
      <c r="S30" s="41">
        <v>6.9868616695059602</v>
      </c>
      <c r="T30" s="51">
        <v>16.967819420783599</v>
      </c>
      <c r="U30" s="39">
        <v>2749</v>
      </c>
      <c r="V30" s="39">
        <v>129.091669698072</v>
      </c>
      <c r="W30" s="41">
        <v>1.53452620134812</v>
      </c>
      <c r="X30" s="51">
        <v>18.868878886714601</v>
      </c>
      <c r="Y30" s="39">
        <v>524</v>
      </c>
      <c r="Z30" s="40">
        <v>3.5619319737826398</v>
      </c>
      <c r="AA30" s="40">
        <v>4.2749924219460299E-2</v>
      </c>
      <c r="AB30" s="51">
        <v>17.498666262503701</v>
      </c>
      <c r="AC30" s="42">
        <v>2725</v>
      </c>
      <c r="AD30" s="41">
        <v>38.525798165137502</v>
      </c>
      <c r="AE30" s="40">
        <v>3.6730572117492302</v>
      </c>
      <c r="AF30" s="51">
        <v>16.298436935554498</v>
      </c>
    </row>
    <row r="31" spans="1:32" x14ac:dyDescent="0.2">
      <c r="A31" s="38" t="s">
        <v>3</v>
      </c>
      <c r="B31" s="39">
        <v>2005</v>
      </c>
      <c r="C31" s="62">
        <v>0.66915967668140797</v>
      </c>
      <c r="D31" s="39">
        <v>2838</v>
      </c>
      <c r="E31" s="39">
        <v>4953.3294573643398</v>
      </c>
      <c r="F31" s="39">
        <v>4904</v>
      </c>
      <c r="G31" s="41">
        <v>17.5921961663948</v>
      </c>
      <c r="H31" s="51">
        <v>32.228133360522001</v>
      </c>
      <c r="I31" s="42">
        <v>377</v>
      </c>
      <c r="J31" s="39">
        <v>245.50132625994701</v>
      </c>
      <c r="K31" s="41">
        <v>1.39418490083174</v>
      </c>
      <c r="L31" s="51">
        <v>19.062053103006999</v>
      </c>
      <c r="M31" s="39">
        <v>377</v>
      </c>
      <c r="N31" s="39">
        <v>207.15384615384599</v>
      </c>
      <c r="O31" s="41">
        <v>1.2593061617458301</v>
      </c>
      <c r="P31" s="51">
        <v>17.078260269576401</v>
      </c>
      <c r="Q31" s="39">
        <v>377</v>
      </c>
      <c r="R31" s="39">
        <v>766.60742705570306</v>
      </c>
      <c r="S31" s="41">
        <v>6.8520320204931098</v>
      </c>
      <c r="T31" s="51">
        <v>16.115778097982702</v>
      </c>
      <c r="U31" s="39">
        <v>2838</v>
      </c>
      <c r="V31" s="39">
        <v>130.22868217054301</v>
      </c>
      <c r="W31" s="41">
        <v>1.30262339252909</v>
      </c>
      <c r="X31" s="51">
        <v>18.3764923453767</v>
      </c>
      <c r="Y31" s="39">
        <v>636</v>
      </c>
      <c r="Z31" s="40">
        <v>3.7408495831819</v>
      </c>
      <c r="AA31" s="40">
        <v>7.0898426323319205E-2</v>
      </c>
      <c r="AB31" s="51">
        <v>17.643204577968501</v>
      </c>
      <c r="AC31" s="42">
        <v>2801</v>
      </c>
      <c r="AD31" s="41">
        <v>37.565655123170203</v>
      </c>
      <c r="AE31" s="40">
        <v>3.91655976136596</v>
      </c>
      <c r="AF31" s="51">
        <v>15.5778330178975</v>
      </c>
    </row>
    <row r="32" spans="1:32" x14ac:dyDescent="0.2">
      <c r="A32" s="38" t="s">
        <v>3</v>
      </c>
      <c r="B32" s="39">
        <v>2006</v>
      </c>
      <c r="C32" s="62">
        <v>0.67988813996844899</v>
      </c>
      <c r="D32" s="39">
        <v>3057</v>
      </c>
      <c r="E32" s="39">
        <v>5028.7854105331999</v>
      </c>
      <c r="F32" s="39">
        <v>5420</v>
      </c>
      <c r="G32" s="41">
        <v>25.046643911439102</v>
      </c>
      <c r="H32" s="51">
        <v>32.3477369003691</v>
      </c>
      <c r="I32" s="42">
        <v>369</v>
      </c>
      <c r="J32" s="39">
        <v>243.856368563686</v>
      </c>
      <c r="K32" s="41">
        <v>2.0847294754846102</v>
      </c>
      <c r="L32" s="51">
        <v>19.061814424173299</v>
      </c>
      <c r="M32" s="39">
        <v>371</v>
      </c>
      <c r="N32" s="39">
        <v>210.74393530997301</v>
      </c>
      <c r="O32" s="41">
        <v>1.6526157579217799</v>
      </c>
      <c r="P32" s="51">
        <v>17.191769626034802</v>
      </c>
      <c r="Q32" s="39">
        <v>370</v>
      </c>
      <c r="R32" s="39">
        <v>771.52972972972998</v>
      </c>
      <c r="S32" s="41">
        <v>7.3999814603536498</v>
      </c>
      <c r="T32" s="51">
        <v>16.258191956645799</v>
      </c>
      <c r="U32" s="39">
        <v>3057</v>
      </c>
      <c r="V32" s="39">
        <v>131.99640170101401</v>
      </c>
      <c r="W32" s="41">
        <v>1.4441118906942401</v>
      </c>
      <c r="X32" s="51">
        <v>18.7253253323486</v>
      </c>
      <c r="Y32" s="39">
        <v>696</v>
      </c>
      <c r="Z32" s="40">
        <v>3.5910625245493701</v>
      </c>
      <c r="AA32" s="40">
        <v>7.5181726907630697E-2</v>
      </c>
      <c r="AB32" s="51">
        <v>18.119252008032099</v>
      </c>
      <c r="AC32" s="42">
        <v>3030</v>
      </c>
      <c r="AD32" s="41">
        <v>39.090462046204699</v>
      </c>
      <c r="AE32" s="40">
        <v>5.0860958317826697</v>
      </c>
      <c r="AF32" s="51">
        <v>15.972871938965399</v>
      </c>
    </row>
    <row r="33" spans="1:32" x14ac:dyDescent="0.2">
      <c r="A33" s="38" t="s">
        <v>3</v>
      </c>
      <c r="B33" s="39">
        <v>2007</v>
      </c>
      <c r="C33" s="62">
        <v>0.64982534581528595</v>
      </c>
      <c r="D33" s="39">
        <v>3017</v>
      </c>
      <c r="E33" s="39">
        <v>5092.0039774610505</v>
      </c>
      <c r="F33" s="39">
        <v>5491</v>
      </c>
      <c r="G33" s="41">
        <v>20.776545255873199</v>
      </c>
      <c r="H33" s="51">
        <v>32.299258240757602</v>
      </c>
      <c r="I33" s="42">
        <v>371</v>
      </c>
      <c r="J33" s="39">
        <v>252.00539083557999</v>
      </c>
      <c r="K33" s="41">
        <v>2.7944609088343202</v>
      </c>
      <c r="L33" s="51">
        <v>19.318871295512299</v>
      </c>
      <c r="M33" s="39">
        <v>372</v>
      </c>
      <c r="N33" s="39">
        <v>217.10752688171999</v>
      </c>
      <c r="O33" s="41">
        <v>2.0650640157924398</v>
      </c>
      <c r="P33" s="51">
        <v>17.487172306824601</v>
      </c>
      <c r="Q33" s="39">
        <v>373</v>
      </c>
      <c r="R33" s="39">
        <v>796.34048257372604</v>
      </c>
      <c r="S33" s="41">
        <v>8.4059777088036007</v>
      </c>
      <c r="T33" s="51">
        <v>16.5694915349887</v>
      </c>
      <c r="U33" s="39">
        <v>3017</v>
      </c>
      <c r="V33" s="39">
        <v>132.253894597282</v>
      </c>
      <c r="W33" s="41">
        <v>1.23292926162261</v>
      </c>
      <c r="X33" s="51">
        <v>18.921614038286201</v>
      </c>
      <c r="Y33" s="39">
        <v>723</v>
      </c>
      <c r="Z33" s="40">
        <v>3.5643056097871102</v>
      </c>
      <c r="AA33" s="40">
        <v>5.8969117647058797E-2</v>
      </c>
      <c r="AB33" s="51">
        <v>18.479705882352899</v>
      </c>
      <c r="AC33" s="42">
        <v>2977</v>
      </c>
      <c r="AD33" s="41">
        <v>38.562882096069799</v>
      </c>
      <c r="AE33" s="40">
        <v>4.5260523608304304</v>
      </c>
      <c r="AF33" s="51">
        <v>16.3215121624105</v>
      </c>
    </row>
    <row r="34" spans="1:32" x14ac:dyDescent="0.2">
      <c r="A34" s="38" t="s">
        <v>3</v>
      </c>
      <c r="B34" s="39">
        <v>2008</v>
      </c>
      <c r="C34" s="62">
        <v>0.63738701298701395</v>
      </c>
      <c r="D34" s="39">
        <v>3109</v>
      </c>
      <c r="E34" s="39">
        <v>5077.0562881955602</v>
      </c>
      <c r="F34" s="39">
        <v>5808</v>
      </c>
      <c r="G34" s="41">
        <v>10.9910020661157</v>
      </c>
      <c r="H34" s="51">
        <v>31.504794938016399</v>
      </c>
      <c r="I34" s="42">
        <v>377</v>
      </c>
      <c r="J34" s="39">
        <v>255.84615384615401</v>
      </c>
      <c r="K34" s="41">
        <v>2.7867175592859001</v>
      </c>
      <c r="L34" s="51">
        <v>18.619776978417299</v>
      </c>
      <c r="M34" s="39">
        <v>379</v>
      </c>
      <c r="N34" s="39">
        <v>223.06860158311301</v>
      </c>
      <c r="O34" s="41">
        <v>2.0661452945881198</v>
      </c>
      <c r="P34" s="51">
        <v>16.816051719541498</v>
      </c>
      <c r="Q34" s="39">
        <v>380</v>
      </c>
      <c r="R34" s="39">
        <v>818.23157894736801</v>
      </c>
      <c r="S34" s="41">
        <v>7.4092354038922803</v>
      </c>
      <c r="T34" s="51">
        <v>15.8594313516395</v>
      </c>
      <c r="U34" s="39">
        <v>3109</v>
      </c>
      <c r="V34" s="39">
        <v>129.74300418140899</v>
      </c>
      <c r="W34" s="41">
        <v>0.44121599724185601</v>
      </c>
      <c r="X34" s="51">
        <v>18.3526424754352</v>
      </c>
      <c r="Y34" s="39">
        <v>777</v>
      </c>
      <c r="Z34" s="40">
        <v>3.51621813233462</v>
      </c>
      <c r="AA34" s="40">
        <v>8.4696495327102897E-2</v>
      </c>
      <c r="AB34" s="51">
        <v>18.327009345794298</v>
      </c>
      <c r="AC34" s="42">
        <v>3058</v>
      </c>
      <c r="AD34" s="41">
        <v>36.806703727926703</v>
      </c>
      <c r="AE34" s="40">
        <v>3.6111991657977001</v>
      </c>
      <c r="AF34" s="51">
        <v>15.834756326034</v>
      </c>
    </row>
    <row r="35" spans="1:32" x14ac:dyDescent="0.2">
      <c r="A35" s="38" t="s">
        <v>3</v>
      </c>
      <c r="B35" s="39">
        <v>2009</v>
      </c>
      <c r="C35" s="62">
        <v>0.687524064822714</v>
      </c>
      <c r="D35" s="39">
        <v>3275</v>
      </c>
      <c r="E35" s="39">
        <v>5179.1609160305297</v>
      </c>
      <c r="F35" s="39">
        <v>6308</v>
      </c>
      <c r="G35" s="41">
        <v>30.730640456563201</v>
      </c>
      <c r="H35" s="51">
        <v>32.159861762840798</v>
      </c>
      <c r="I35" s="42">
        <v>393</v>
      </c>
      <c r="J35" s="39">
        <v>251.00763358778599</v>
      </c>
      <c r="K35" s="41">
        <v>2.0421889541715501</v>
      </c>
      <c r="L35" s="51">
        <v>19.389737720329101</v>
      </c>
      <c r="M35" s="39">
        <v>399</v>
      </c>
      <c r="N35" s="39">
        <v>221.02756892230599</v>
      </c>
      <c r="O35" s="41">
        <v>2.4320630143428201</v>
      </c>
      <c r="P35" s="51">
        <v>17.660735715965298</v>
      </c>
      <c r="Q35" s="39">
        <v>400</v>
      </c>
      <c r="R35" s="39">
        <v>807.14750000000004</v>
      </c>
      <c r="S35" s="41">
        <v>7.2177478833490003</v>
      </c>
      <c r="T35" s="51">
        <v>16.7156175917216</v>
      </c>
      <c r="U35" s="39">
        <v>3275</v>
      </c>
      <c r="V35" s="39">
        <v>131.50015267175601</v>
      </c>
      <c r="W35" s="41">
        <v>0.89246827411167595</v>
      </c>
      <c r="X35" s="51">
        <v>19.2767671319797</v>
      </c>
      <c r="Y35" s="39">
        <v>929</v>
      </c>
      <c r="Z35" s="40">
        <v>3.46630174867733</v>
      </c>
      <c r="AA35" s="40">
        <v>7.5315077051228599E-2</v>
      </c>
      <c r="AB35" s="51">
        <v>19.6314035818409</v>
      </c>
      <c r="AC35" s="42">
        <v>3197</v>
      </c>
      <c r="AD35" s="41">
        <v>37.542508601814198</v>
      </c>
      <c r="AE35" s="40">
        <v>1.7059029623699</v>
      </c>
      <c r="AF35" s="51">
        <v>16.908157710168101</v>
      </c>
    </row>
    <row r="36" spans="1:32" x14ac:dyDescent="0.2">
      <c r="A36" s="38" t="s">
        <v>3</v>
      </c>
      <c r="B36" s="39">
        <v>2010</v>
      </c>
      <c r="C36" s="62">
        <v>0.66489920300046901</v>
      </c>
      <c r="D36" s="39">
        <v>3401</v>
      </c>
      <c r="E36" s="39">
        <v>5263.6007056748003</v>
      </c>
      <c r="F36" s="39">
        <v>6486</v>
      </c>
      <c r="G36" s="41">
        <v>36.767150786308903</v>
      </c>
      <c r="H36" s="51">
        <v>33.195264878199097</v>
      </c>
      <c r="I36" s="42">
        <v>444</v>
      </c>
      <c r="J36" s="39">
        <v>245.71396396396401</v>
      </c>
      <c r="K36" s="41">
        <v>2.9801129464285698</v>
      </c>
      <c r="L36" s="51">
        <v>20.3957238839285</v>
      </c>
      <c r="M36" s="39">
        <v>448</v>
      </c>
      <c r="N36" s="39">
        <v>218.765625</v>
      </c>
      <c r="O36" s="41">
        <v>3.0937936507936601</v>
      </c>
      <c r="P36" s="51">
        <v>18.6782754303599</v>
      </c>
      <c r="Q36" s="39">
        <v>449</v>
      </c>
      <c r="R36" s="39">
        <v>796.95100222717099</v>
      </c>
      <c r="S36" s="41">
        <v>10.4728721216186</v>
      </c>
      <c r="T36" s="51">
        <v>17.692176615247</v>
      </c>
      <c r="U36" s="39">
        <v>3401</v>
      </c>
      <c r="V36" s="39">
        <v>131.01911202587499</v>
      </c>
      <c r="W36" s="41">
        <v>0.59393752892179397</v>
      </c>
      <c r="X36" s="51">
        <v>20.409978405059501</v>
      </c>
      <c r="Y36" s="39">
        <v>1022</v>
      </c>
      <c r="Z36" s="40">
        <v>3.3509472787287198</v>
      </c>
      <c r="AA36" s="40">
        <v>1.2756660039761499E-2</v>
      </c>
      <c r="AB36" s="51">
        <v>20.895606361829</v>
      </c>
      <c r="AC36" s="42">
        <v>3360</v>
      </c>
      <c r="AD36" s="41">
        <v>37.958095238095197</v>
      </c>
      <c r="AE36" s="40">
        <v>0.59679471228615899</v>
      </c>
      <c r="AF36" s="51">
        <v>18.057770839813301</v>
      </c>
    </row>
    <row r="37" spans="1:32" x14ac:dyDescent="0.2">
      <c r="A37" s="38" t="s">
        <v>3</v>
      </c>
      <c r="B37" s="39">
        <v>2011</v>
      </c>
      <c r="C37" s="62">
        <v>0.65406257269132195</v>
      </c>
      <c r="D37" s="39">
        <v>3592</v>
      </c>
      <c r="E37" s="39">
        <v>5321.6199888641404</v>
      </c>
      <c r="F37" s="39">
        <v>6841</v>
      </c>
      <c r="G37" s="41">
        <v>33.328557228475503</v>
      </c>
      <c r="H37" s="51">
        <v>32.841711884227401</v>
      </c>
      <c r="I37" s="42">
        <v>501</v>
      </c>
      <c r="J37" s="39">
        <v>255.736526946108</v>
      </c>
      <c r="K37" s="41">
        <v>3.3028092620004101</v>
      </c>
      <c r="L37" s="51">
        <v>19.985544089659498</v>
      </c>
      <c r="M37" s="39">
        <v>513</v>
      </c>
      <c r="N37" s="39">
        <v>224.78167641325501</v>
      </c>
      <c r="O37" s="41">
        <v>2.5778014814814698</v>
      </c>
      <c r="P37" s="51">
        <v>18.306775238095302</v>
      </c>
      <c r="Q37" s="39">
        <v>513</v>
      </c>
      <c r="R37" s="39">
        <v>822.54970760233903</v>
      </c>
      <c r="S37" s="41">
        <v>9.1157786711807702</v>
      </c>
      <c r="T37" s="51">
        <v>17.333016716038902</v>
      </c>
      <c r="U37" s="39">
        <v>3592</v>
      </c>
      <c r="V37" s="39">
        <v>131.042873051225</v>
      </c>
      <c r="W37" s="41">
        <v>6.2406117371580097E-2</v>
      </c>
      <c r="X37" s="51">
        <v>20.13471623006</v>
      </c>
      <c r="Y37" s="39">
        <v>1253</v>
      </c>
      <c r="Z37" s="40">
        <v>3.25279542518303</v>
      </c>
      <c r="AA37" s="40">
        <v>-2.6414460093896801E-2</v>
      </c>
      <c r="AB37" s="51">
        <v>20.8383286384976</v>
      </c>
      <c r="AC37" s="42">
        <v>3530</v>
      </c>
      <c r="AD37" s="41">
        <v>38.022181303116199</v>
      </c>
      <c r="AE37" s="40">
        <v>-1.5044030973451299</v>
      </c>
      <c r="AF37" s="51">
        <v>17.823384321533901</v>
      </c>
    </row>
    <row r="38" spans="1:32" x14ac:dyDescent="0.2">
      <c r="A38" s="38" t="s">
        <v>3</v>
      </c>
      <c r="B38" s="39">
        <v>2012</v>
      </c>
      <c r="C38" s="62">
        <v>0.63334867787174998</v>
      </c>
      <c r="D38" s="39">
        <v>3702</v>
      </c>
      <c r="E38" s="39">
        <v>5386.8789843327904</v>
      </c>
      <c r="F38" s="39">
        <v>7299</v>
      </c>
      <c r="G38" s="41">
        <v>35.260941224825203</v>
      </c>
      <c r="H38" s="51">
        <v>32.517285518564201</v>
      </c>
      <c r="I38" s="42">
        <v>461</v>
      </c>
      <c r="J38" s="39">
        <v>256.85249457700701</v>
      </c>
      <c r="K38" s="41">
        <v>2.3583400272957702</v>
      </c>
      <c r="L38" s="51">
        <v>19.703359329304</v>
      </c>
      <c r="M38" s="39">
        <v>478</v>
      </c>
      <c r="N38" s="39">
        <v>221.90376569037701</v>
      </c>
      <c r="O38" s="41">
        <v>1.77248565293773</v>
      </c>
      <c r="P38" s="51">
        <v>18.164444466133201</v>
      </c>
      <c r="Q38" s="39">
        <v>478</v>
      </c>
      <c r="R38" s="39">
        <v>814.08158995815904</v>
      </c>
      <c r="S38" s="41">
        <v>6.0619970731707404</v>
      </c>
      <c r="T38" s="51">
        <v>17.235820487804801</v>
      </c>
      <c r="U38" s="39">
        <v>3702</v>
      </c>
      <c r="V38" s="39">
        <v>132.59508373852</v>
      </c>
      <c r="W38" s="41">
        <v>-0.17518979703785001</v>
      </c>
      <c r="X38" s="51">
        <v>20.137435408666999</v>
      </c>
      <c r="Y38" s="39">
        <v>1205</v>
      </c>
      <c r="Z38" s="40">
        <v>3.4475497936666999</v>
      </c>
      <c r="AA38" s="40">
        <v>-2.0557302585604498E-2</v>
      </c>
      <c r="AB38" s="51">
        <v>20.630171208944599</v>
      </c>
      <c r="AC38" s="42">
        <v>3643</v>
      </c>
      <c r="AD38" s="41">
        <v>38.7185286851496</v>
      </c>
      <c r="AE38" s="40">
        <v>-3.2846333702269002</v>
      </c>
      <c r="AF38" s="51">
        <v>17.9162420863309</v>
      </c>
    </row>
    <row r="39" spans="1:32" x14ac:dyDescent="0.2">
      <c r="A39" s="38" t="s">
        <v>3</v>
      </c>
      <c r="B39" s="39">
        <v>2013</v>
      </c>
      <c r="C39" s="62">
        <v>0.65090368608799098</v>
      </c>
      <c r="D39" s="39">
        <v>4006</v>
      </c>
      <c r="E39" s="39">
        <v>5394.0212181727402</v>
      </c>
      <c r="F39" s="39">
        <v>7631</v>
      </c>
      <c r="G39" s="41">
        <v>45.471837242825302</v>
      </c>
      <c r="H39" s="51">
        <v>32.243507928187803</v>
      </c>
      <c r="I39" s="42">
        <v>496</v>
      </c>
      <c r="J39" s="39">
        <v>250.46572580645201</v>
      </c>
      <c r="K39" s="41">
        <v>2.3797707747139398</v>
      </c>
      <c r="L39" s="51">
        <v>19.038098480585301</v>
      </c>
      <c r="M39" s="39">
        <v>509</v>
      </c>
      <c r="N39" s="39">
        <v>220.402750491159</v>
      </c>
      <c r="O39" s="41">
        <v>2.0075494278746802</v>
      </c>
      <c r="P39" s="51">
        <v>17.458603076345899</v>
      </c>
      <c r="Q39" s="39">
        <v>509</v>
      </c>
      <c r="R39" s="39">
        <v>810.84872298624805</v>
      </c>
      <c r="S39" s="41">
        <v>6.1754473634828404</v>
      </c>
      <c r="T39" s="51">
        <v>16.5374903358979</v>
      </c>
      <c r="U39" s="39">
        <v>4006</v>
      </c>
      <c r="V39" s="39">
        <v>129.62955566650001</v>
      </c>
      <c r="W39" s="41">
        <v>-0.32949285245901699</v>
      </c>
      <c r="X39" s="51">
        <v>19.685405377049101</v>
      </c>
      <c r="Y39" s="39">
        <v>1203</v>
      </c>
      <c r="Z39" s="40">
        <v>3.3732813210515298</v>
      </c>
      <c r="AA39" s="40">
        <v>-6.1760847457626701E-2</v>
      </c>
      <c r="AB39" s="51">
        <v>20.241796610169501</v>
      </c>
      <c r="AC39" s="42">
        <v>3905</v>
      </c>
      <c r="AD39" s="41">
        <v>37.925044814340602</v>
      </c>
      <c r="AE39" s="40">
        <v>-5.7476814334831898</v>
      </c>
      <c r="AF39" s="51">
        <v>17.525252406770701</v>
      </c>
    </row>
    <row r="40" spans="1:32" x14ac:dyDescent="0.2">
      <c r="A40" s="38" t="s">
        <v>3</v>
      </c>
      <c r="B40" s="39">
        <v>2014</v>
      </c>
      <c r="C40" s="62">
        <v>0.58495757575757701</v>
      </c>
      <c r="D40" s="39">
        <v>3815</v>
      </c>
      <c r="E40" s="39">
        <v>5588.7239842726103</v>
      </c>
      <c r="F40" s="39">
        <v>7441</v>
      </c>
      <c r="G40" s="41">
        <v>75.913683644671494</v>
      </c>
      <c r="H40" s="51">
        <v>32.297527482865199</v>
      </c>
      <c r="I40" s="42">
        <v>432</v>
      </c>
      <c r="J40" s="39">
        <v>256.284722222222</v>
      </c>
      <c r="K40" s="41">
        <v>2.2498501237859698</v>
      </c>
      <c r="L40" s="51">
        <v>18.237559512473801</v>
      </c>
      <c r="M40" s="39">
        <v>446</v>
      </c>
      <c r="N40" s="39">
        <v>229.10313901345299</v>
      </c>
      <c r="O40" s="41">
        <v>2.8152205518553699</v>
      </c>
      <c r="P40" s="51">
        <v>16.754930542340599</v>
      </c>
      <c r="Q40" s="39">
        <v>446</v>
      </c>
      <c r="R40" s="39">
        <v>836.60089686098695</v>
      </c>
      <c r="S40" s="41">
        <v>7.86779847764035</v>
      </c>
      <c r="T40" s="51">
        <v>15.8779488106566</v>
      </c>
      <c r="U40" s="39">
        <v>3815</v>
      </c>
      <c r="V40" s="39">
        <v>130.145740498034</v>
      </c>
      <c r="W40" s="41">
        <v>-0.433885706602126</v>
      </c>
      <c r="X40" s="51">
        <v>19.783300658867802</v>
      </c>
      <c r="Y40" s="39">
        <v>1001</v>
      </c>
      <c r="Z40" s="40">
        <v>3.4353855449473301</v>
      </c>
      <c r="AA40" s="40">
        <v>-0.118645886999829</v>
      </c>
      <c r="AB40" s="51">
        <v>19.170204362012601</v>
      </c>
      <c r="AC40" s="42">
        <v>3760</v>
      </c>
      <c r="AD40" s="41">
        <v>38.564574468085098</v>
      </c>
      <c r="AE40" s="40">
        <v>-7.7629095593220097</v>
      </c>
      <c r="AF40" s="51">
        <v>17.567084664406799</v>
      </c>
    </row>
    <row r="41" spans="1:32" x14ac:dyDescent="0.2">
      <c r="A41" s="38" t="s">
        <v>3</v>
      </c>
      <c r="B41" s="39">
        <v>2015</v>
      </c>
      <c r="C41" s="62">
        <v>0.59908974358974498</v>
      </c>
      <c r="D41" s="39">
        <v>3792</v>
      </c>
      <c r="E41" s="39">
        <v>5414.1033755274302</v>
      </c>
      <c r="F41" s="39">
        <v>7410</v>
      </c>
      <c r="G41" s="41">
        <v>53.173152496626102</v>
      </c>
      <c r="H41" s="51">
        <v>31.329048178137601</v>
      </c>
      <c r="I41" s="42">
        <v>354</v>
      </c>
      <c r="J41" s="39">
        <v>259.23446327683598</v>
      </c>
      <c r="K41" s="41">
        <v>1.7261278342455</v>
      </c>
      <c r="L41" s="51">
        <v>17.064893275996901</v>
      </c>
      <c r="M41" s="39">
        <v>365</v>
      </c>
      <c r="N41" s="39">
        <v>226.86027397260301</v>
      </c>
      <c r="O41" s="41">
        <v>2.8608057511737099</v>
      </c>
      <c r="P41" s="51">
        <v>15.556646517996899</v>
      </c>
      <c r="Q41" s="39">
        <v>365</v>
      </c>
      <c r="R41" s="39">
        <v>834.50684931506896</v>
      </c>
      <c r="S41" s="41">
        <v>7.3903875953825198</v>
      </c>
      <c r="T41" s="51">
        <v>14.6452848757582</v>
      </c>
      <c r="U41" s="39">
        <v>3792</v>
      </c>
      <c r="V41" s="39">
        <v>127.913765822785</v>
      </c>
      <c r="W41" s="41">
        <v>-0.47484718281313298</v>
      </c>
      <c r="X41" s="51">
        <v>18.791415484394001</v>
      </c>
      <c r="Y41" s="39">
        <v>846</v>
      </c>
      <c r="Z41" s="40">
        <v>3.5669283750688301</v>
      </c>
      <c r="AA41" s="40">
        <v>-0.124416681486751</v>
      </c>
      <c r="AB41" s="51">
        <v>17.9487284367776</v>
      </c>
      <c r="AC41" s="42">
        <v>3751</v>
      </c>
      <c r="AD41" s="41">
        <v>34.931005065315901</v>
      </c>
      <c r="AE41" s="40">
        <v>-9.7157763586956598</v>
      </c>
      <c r="AF41" s="51">
        <v>16.4733602717391</v>
      </c>
    </row>
    <row r="42" spans="1:32" x14ac:dyDescent="0.2">
      <c r="A42" s="38" t="s">
        <v>3</v>
      </c>
      <c r="B42" s="39">
        <v>2016</v>
      </c>
      <c r="C42" s="62">
        <v>0.665196858638743</v>
      </c>
      <c r="D42" s="39">
        <v>3767</v>
      </c>
      <c r="E42" s="39">
        <v>5493.4778338200204</v>
      </c>
      <c r="F42" s="39">
        <v>7332</v>
      </c>
      <c r="G42" s="41">
        <v>37.172885979268997</v>
      </c>
      <c r="H42" s="51">
        <v>31.1456691216585</v>
      </c>
      <c r="I42" s="42">
        <v>356</v>
      </c>
      <c r="J42" s="39">
        <v>265.75842696629201</v>
      </c>
      <c r="K42" s="41">
        <v>1.5796971749226001</v>
      </c>
      <c r="L42" s="51">
        <v>16.294833978328199</v>
      </c>
      <c r="M42" s="39">
        <v>361</v>
      </c>
      <c r="N42" s="39">
        <v>227.71191135734099</v>
      </c>
      <c r="O42" s="41">
        <v>2.618167989162</v>
      </c>
      <c r="P42" s="51">
        <v>14.8079206502807</v>
      </c>
      <c r="Q42" s="39">
        <v>361</v>
      </c>
      <c r="R42" s="39">
        <v>846.94459833794997</v>
      </c>
      <c r="S42" s="41">
        <v>6.3743408167215101</v>
      </c>
      <c r="T42" s="51">
        <v>13.8931354751307</v>
      </c>
      <c r="U42" s="39">
        <v>3767</v>
      </c>
      <c r="V42" s="39">
        <v>125.76400318555901</v>
      </c>
      <c r="W42" s="41">
        <v>-1.0213009151755199</v>
      </c>
      <c r="X42" s="51">
        <v>18.492950143422998</v>
      </c>
      <c r="Y42" s="39">
        <v>760</v>
      </c>
      <c r="Z42" s="40">
        <v>3.5251216741139402</v>
      </c>
      <c r="AA42" s="40">
        <v>-0.18715844018970601</v>
      </c>
      <c r="AB42" s="51">
        <v>16.887352889513501</v>
      </c>
      <c r="AC42" s="42">
        <v>3708</v>
      </c>
      <c r="AD42" s="41">
        <v>31.136542610571698</v>
      </c>
      <c r="AE42" s="40">
        <v>-12.916351618211699</v>
      </c>
      <c r="AF42" s="51">
        <v>15.9051861629182</v>
      </c>
    </row>
    <row r="43" spans="1:32" x14ac:dyDescent="0.2">
      <c r="A43" s="38" t="s">
        <v>3</v>
      </c>
      <c r="B43" s="39">
        <v>2017</v>
      </c>
      <c r="C43" s="62">
        <v>0.69850337222995196</v>
      </c>
      <c r="D43" s="39">
        <v>3579</v>
      </c>
      <c r="E43" s="39">
        <v>5654.8488404582304</v>
      </c>
      <c r="F43" s="39">
        <v>7200</v>
      </c>
      <c r="G43" s="41">
        <v>53.7312555555553</v>
      </c>
      <c r="H43" s="51">
        <v>31.0796595833332</v>
      </c>
      <c r="I43" s="42">
        <v>280</v>
      </c>
      <c r="J43" s="39">
        <v>251.75</v>
      </c>
      <c r="K43" s="41">
        <v>0.70987584522915004</v>
      </c>
      <c r="L43" s="51">
        <v>15.993716190833901</v>
      </c>
      <c r="M43" s="39">
        <v>281</v>
      </c>
      <c r="N43" s="39">
        <v>223.76868327402099</v>
      </c>
      <c r="O43" s="41">
        <v>2.3118821428571401</v>
      </c>
      <c r="P43" s="51">
        <v>14.531009210526401</v>
      </c>
      <c r="Q43" s="39">
        <v>281</v>
      </c>
      <c r="R43" s="39">
        <v>817.99288256227806</v>
      </c>
      <c r="S43" s="41">
        <v>4.9658911858672896</v>
      </c>
      <c r="T43" s="51">
        <v>13.612666416087301</v>
      </c>
      <c r="U43" s="39">
        <v>3579</v>
      </c>
      <c r="V43" s="39">
        <v>121.214305671975</v>
      </c>
      <c r="W43" s="41">
        <v>-2.0614733768942002</v>
      </c>
      <c r="X43" s="51">
        <v>18.7982834700403</v>
      </c>
      <c r="Y43" s="39">
        <v>575</v>
      </c>
      <c r="Z43" s="40">
        <v>3.2606540011061198</v>
      </c>
      <c r="AA43" s="40">
        <v>-0.25846864171864198</v>
      </c>
      <c r="AB43" s="51">
        <v>16.208731808731901</v>
      </c>
      <c r="AC43" s="42">
        <v>3541</v>
      </c>
      <c r="AD43" s="41">
        <v>27.660067777463901</v>
      </c>
      <c r="AE43" s="40">
        <v>-16.867796925227101</v>
      </c>
      <c r="AF43" s="51">
        <v>15.539891180992299</v>
      </c>
    </row>
    <row r="44" spans="1:32" x14ac:dyDescent="0.2">
      <c r="A44" s="38" t="s">
        <v>3</v>
      </c>
      <c r="B44" s="39">
        <v>2018</v>
      </c>
      <c r="C44" s="62">
        <v>0.80201659292035399</v>
      </c>
      <c r="D44" s="39">
        <v>3338</v>
      </c>
      <c r="E44" s="39">
        <v>5652.3828639904104</v>
      </c>
      <c r="F44" s="39">
        <v>6957</v>
      </c>
      <c r="G44" s="41">
        <v>75.277625413252593</v>
      </c>
      <c r="H44" s="51">
        <v>29.911188299554301</v>
      </c>
      <c r="I44" s="42">
        <v>252</v>
      </c>
      <c r="J44" s="39">
        <v>251.01984126984101</v>
      </c>
      <c r="K44" s="41">
        <v>0.11008871121264099</v>
      </c>
      <c r="L44" s="51">
        <v>15.3517140681515</v>
      </c>
      <c r="M44" s="39">
        <v>253</v>
      </c>
      <c r="N44" s="39">
        <v>219.11067193675899</v>
      </c>
      <c r="O44" s="41">
        <v>1.9903196112063899</v>
      </c>
      <c r="P44" s="51">
        <v>13.8652287021155</v>
      </c>
      <c r="Q44" s="39">
        <v>253</v>
      </c>
      <c r="R44" s="39">
        <v>809.56126482213404</v>
      </c>
      <c r="S44" s="41">
        <v>3.6235845244901999</v>
      </c>
      <c r="T44" s="51">
        <v>12.9437278444826</v>
      </c>
      <c r="U44" s="39">
        <v>3338</v>
      </c>
      <c r="V44" s="39">
        <v>118.65907729179099</v>
      </c>
      <c r="W44" s="41">
        <v>-2.5919055923897401</v>
      </c>
      <c r="X44" s="51">
        <v>18.106620063418799</v>
      </c>
      <c r="Y44" s="39">
        <v>465</v>
      </c>
      <c r="Z44" s="40">
        <v>3.35033212855926</v>
      </c>
      <c r="AA44" s="40">
        <v>-0.28853006841915702</v>
      </c>
      <c r="AB44" s="51">
        <v>15.786820309686799</v>
      </c>
      <c r="AC44" s="42">
        <v>3265</v>
      </c>
      <c r="AD44" s="41">
        <v>23.471577335375098</v>
      </c>
      <c r="AE44" s="40">
        <v>-19.246958779288502</v>
      </c>
      <c r="AF44" s="51">
        <v>14.441073069135101</v>
      </c>
    </row>
    <row r="45" spans="1:32" x14ac:dyDescent="0.2">
      <c r="A45" s="38" t="s">
        <v>3</v>
      </c>
      <c r="B45" s="39">
        <v>2019</v>
      </c>
      <c r="C45" s="62">
        <v>0.77052415953729503</v>
      </c>
      <c r="D45" s="39">
        <v>2520</v>
      </c>
      <c r="E45" s="39">
        <v>5486.5357142857101</v>
      </c>
      <c r="F45" s="39">
        <v>6432</v>
      </c>
      <c r="G45" s="41">
        <v>41.2195771144278</v>
      </c>
      <c r="H45" s="51">
        <v>26.6142856032338</v>
      </c>
      <c r="I45" s="42">
        <v>125</v>
      </c>
      <c r="J45" s="39">
        <v>262.89600000000002</v>
      </c>
      <c r="K45" s="41">
        <v>0.55558527968596605</v>
      </c>
      <c r="L45" s="51">
        <v>12.3050745829244</v>
      </c>
      <c r="M45" s="39">
        <v>125</v>
      </c>
      <c r="N45" s="39">
        <v>218.6</v>
      </c>
      <c r="O45" s="41">
        <v>2.07350285040298</v>
      </c>
      <c r="P45" s="51">
        <v>10.9964843719284</v>
      </c>
      <c r="Q45" s="39">
        <v>125</v>
      </c>
      <c r="R45" s="39">
        <v>816.62400000000002</v>
      </c>
      <c r="S45" s="41">
        <v>4.1514320598660897</v>
      </c>
      <c r="T45" s="51">
        <v>10.225169948798699</v>
      </c>
      <c r="U45" s="39">
        <v>2520</v>
      </c>
      <c r="V45" s="39">
        <v>111.460317460317</v>
      </c>
      <c r="W45" s="41">
        <v>-2.4556354426434002</v>
      </c>
      <c r="X45" s="51">
        <v>15.901276963840401</v>
      </c>
      <c r="Y45" s="39">
        <v>313</v>
      </c>
      <c r="Z45" s="40">
        <v>3.18664636307959</v>
      </c>
      <c r="AA45" s="40">
        <v>-0.27995004712535299</v>
      </c>
      <c r="AB45" s="51">
        <v>13.190216776625901</v>
      </c>
      <c r="AC45" s="42">
        <v>1382</v>
      </c>
      <c r="AD45" s="41">
        <v>20.558031837916101</v>
      </c>
      <c r="AE45" s="40">
        <v>-20.585945005611599</v>
      </c>
      <c r="AF45" s="51">
        <v>12.266407519640801</v>
      </c>
    </row>
    <row r="46" spans="1:32" x14ac:dyDescent="0.2">
      <c r="A46" s="38" t="s">
        <v>3</v>
      </c>
      <c r="B46" s="39">
        <v>2020</v>
      </c>
      <c r="C46" s="62">
        <v>0.85273824561403699</v>
      </c>
      <c r="D46" s="39">
        <v>551</v>
      </c>
      <c r="E46" s="39">
        <v>5735.2631578947403</v>
      </c>
      <c r="F46" s="39">
        <v>5724</v>
      </c>
      <c r="G46" s="41">
        <v>49.8653092243188</v>
      </c>
      <c r="H46" s="51">
        <v>21.669447414395499</v>
      </c>
      <c r="I46" s="42"/>
      <c r="J46" s="39"/>
      <c r="K46" s="41"/>
      <c r="L46" s="51"/>
      <c r="M46" s="39"/>
      <c r="N46" s="39"/>
      <c r="O46" s="41"/>
      <c r="P46" s="51"/>
      <c r="Q46" s="39"/>
      <c r="R46" s="39"/>
      <c r="S46" s="41"/>
      <c r="T46" s="51"/>
      <c r="U46" s="39">
        <v>551</v>
      </c>
      <c r="V46" s="39">
        <v>95.653357531760406</v>
      </c>
      <c r="W46" s="41">
        <v>-2.48631231389035</v>
      </c>
      <c r="X46" s="51">
        <v>13.7196699947451</v>
      </c>
      <c r="Y46" s="39">
        <v>65</v>
      </c>
      <c r="Z46" s="40">
        <v>3.3819131868131902</v>
      </c>
      <c r="AA46" s="40">
        <v>-0.29017297076262599</v>
      </c>
      <c r="AB46" s="51">
        <v>11.4636884072786</v>
      </c>
      <c r="AC46" s="42"/>
      <c r="AD46" s="41"/>
      <c r="AE46" s="40"/>
      <c r="AF46" s="51"/>
    </row>
    <row r="47" spans="1:32" x14ac:dyDescent="0.2">
      <c r="A47" s="38" t="s">
        <v>3</v>
      </c>
      <c r="B47" s="39">
        <v>2021</v>
      </c>
      <c r="C47" s="62">
        <v>0.92704240390481796</v>
      </c>
      <c r="D47" s="39"/>
      <c r="E47" s="39"/>
      <c r="F47" s="39">
        <v>5386</v>
      </c>
      <c r="G47" s="41">
        <v>75.262426661715494</v>
      </c>
      <c r="H47" s="51">
        <v>19.168028221314501</v>
      </c>
      <c r="I47" s="42"/>
      <c r="J47" s="39"/>
      <c r="K47" s="41"/>
      <c r="L47" s="51"/>
      <c r="M47" s="39"/>
      <c r="N47" s="39"/>
      <c r="O47" s="41"/>
      <c r="P47" s="51"/>
      <c r="Q47" s="39"/>
      <c r="R47" s="39"/>
      <c r="S47" s="41"/>
      <c r="T47" s="51"/>
      <c r="U47" s="39"/>
      <c r="V47" s="39"/>
      <c r="W47" s="41"/>
      <c r="X47" s="51"/>
      <c r="Y47" s="39"/>
      <c r="Z47" s="40"/>
      <c r="AA47" s="40"/>
      <c r="AB47" s="51"/>
      <c r="AC47" s="42"/>
      <c r="AD47" s="41"/>
      <c r="AE47" s="40"/>
      <c r="AF47" s="51"/>
    </row>
    <row r="48" spans="1:32" x14ac:dyDescent="0.2">
      <c r="A48" s="38" t="s">
        <v>3</v>
      </c>
      <c r="B48" s="39">
        <v>2022</v>
      </c>
      <c r="C48" s="62">
        <v>0.86136770497672699</v>
      </c>
      <c r="D48" s="39"/>
      <c r="E48" s="39"/>
      <c r="F48" s="39">
        <v>2391</v>
      </c>
      <c r="G48" s="41">
        <v>76.466562107904494</v>
      </c>
      <c r="H48" s="51">
        <v>15.9999581764952</v>
      </c>
      <c r="I48" s="42"/>
      <c r="J48" s="39"/>
      <c r="K48" s="41"/>
      <c r="L48" s="51"/>
      <c r="M48" s="39"/>
      <c r="N48" s="39"/>
      <c r="O48" s="41"/>
      <c r="P48" s="51"/>
      <c r="Q48" s="39"/>
      <c r="R48" s="39"/>
      <c r="S48" s="41"/>
      <c r="T48" s="51"/>
      <c r="U48" s="39"/>
      <c r="V48" s="39"/>
      <c r="W48" s="41"/>
      <c r="X48" s="51"/>
      <c r="Y48" s="39"/>
      <c r="Z48" s="40"/>
      <c r="AA48" s="40"/>
      <c r="AB48" s="51"/>
      <c r="AC48" s="42"/>
      <c r="AD48" s="41"/>
      <c r="AE48" s="40"/>
      <c r="AF48" s="51"/>
    </row>
    <row r="49" spans="1:32" x14ac:dyDescent="0.2">
      <c r="A49" s="38" t="s">
        <v>37</v>
      </c>
      <c r="B49" s="39">
        <v>1987</v>
      </c>
      <c r="C49" s="62">
        <v>0</v>
      </c>
      <c r="D49" s="39">
        <v>108</v>
      </c>
      <c r="E49" s="39">
        <v>3939.1851851851902</v>
      </c>
      <c r="F49" s="39">
        <v>120</v>
      </c>
      <c r="G49" s="41">
        <v>-102.36675</v>
      </c>
      <c r="H49" s="51">
        <v>28.654399999999999</v>
      </c>
      <c r="I49" s="42"/>
      <c r="J49" s="39"/>
      <c r="K49" s="41"/>
      <c r="L49" s="51"/>
      <c r="M49" s="39"/>
      <c r="N49" s="39"/>
      <c r="O49" s="41"/>
      <c r="P49" s="51"/>
      <c r="Q49" s="39"/>
      <c r="R49" s="39"/>
      <c r="S49" s="41"/>
      <c r="T49" s="51"/>
      <c r="U49" s="39">
        <v>108</v>
      </c>
      <c r="V49" s="39">
        <v>122.268518518519</v>
      </c>
      <c r="W49" s="41">
        <v>1.3859916666666701</v>
      </c>
      <c r="X49" s="51">
        <v>10.363275</v>
      </c>
      <c r="Y49" s="39"/>
      <c r="Z49" s="40"/>
      <c r="AA49" s="40"/>
      <c r="AB49" s="51"/>
      <c r="AC49" s="42">
        <v>105</v>
      </c>
      <c r="AD49" s="41">
        <v>39.692380952381001</v>
      </c>
      <c r="AE49" s="40">
        <v>0.48197435897435897</v>
      </c>
      <c r="AF49" s="51">
        <v>7.1051111111111096</v>
      </c>
    </row>
    <row r="50" spans="1:32" x14ac:dyDescent="0.2">
      <c r="A50" s="38" t="s">
        <v>37</v>
      </c>
      <c r="B50" s="39">
        <v>1988</v>
      </c>
      <c r="C50" s="62">
        <v>0</v>
      </c>
      <c r="D50" s="39">
        <v>100</v>
      </c>
      <c r="E50" s="39">
        <v>4169.82</v>
      </c>
      <c r="F50" s="39">
        <v>132</v>
      </c>
      <c r="G50" s="41">
        <v>-27.7894696969697</v>
      </c>
      <c r="H50" s="51">
        <v>26.577598484848501</v>
      </c>
      <c r="I50" s="42"/>
      <c r="J50" s="39"/>
      <c r="K50" s="41"/>
      <c r="L50" s="51"/>
      <c r="M50" s="39"/>
      <c r="N50" s="39"/>
      <c r="O50" s="41"/>
      <c r="P50" s="51"/>
      <c r="Q50" s="39"/>
      <c r="R50" s="39"/>
      <c r="S50" s="41"/>
      <c r="T50" s="51"/>
      <c r="U50" s="39">
        <v>100</v>
      </c>
      <c r="V50" s="39">
        <v>112.25</v>
      </c>
      <c r="W50" s="41">
        <v>0.67528787878787899</v>
      </c>
      <c r="X50" s="51">
        <v>10.2581590909091</v>
      </c>
      <c r="Y50" s="39"/>
      <c r="Z50" s="40"/>
      <c r="AA50" s="40"/>
      <c r="AB50" s="51"/>
      <c r="AC50" s="42">
        <v>99</v>
      </c>
      <c r="AD50" s="41">
        <v>38.461616161616199</v>
      </c>
      <c r="AE50" s="40">
        <v>0.40813076923076902</v>
      </c>
      <c r="AF50" s="51">
        <v>7.0965999999999996</v>
      </c>
    </row>
    <row r="51" spans="1:32" x14ac:dyDescent="0.2">
      <c r="A51" s="38" t="s">
        <v>37</v>
      </c>
      <c r="B51" s="39">
        <v>1989</v>
      </c>
      <c r="C51" s="62">
        <v>2.8488372093023301E-3</v>
      </c>
      <c r="D51" s="39">
        <v>215</v>
      </c>
      <c r="E51" s="39">
        <v>4168.6651162790704</v>
      </c>
      <c r="F51" s="39">
        <v>259</v>
      </c>
      <c r="G51" s="41">
        <v>-27.5323938223938</v>
      </c>
      <c r="H51" s="51">
        <v>28.435305019305002</v>
      </c>
      <c r="I51" s="42"/>
      <c r="J51" s="39"/>
      <c r="K51" s="41"/>
      <c r="L51" s="51"/>
      <c r="M51" s="39"/>
      <c r="N51" s="39"/>
      <c r="O51" s="41"/>
      <c r="P51" s="51"/>
      <c r="Q51" s="39"/>
      <c r="R51" s="39"/>
      <c r="S51" s="41"/>
      <c r="T51" s="51"/>
      <c r="U51" s="39">
        <v>215</v>
      </c>
      <c r="V51" s="39">
        <v>122.651162790698</v>
      </c>
      <c r="W51" s="41">
        <v>0.84912355212355195</v>
      </c>
      <c r="X51" s="51">
        <v>10.9848378378378</v>
      </c>
      <c r="Y51" s="39"/>
      <c r="Z51" s="40"/>
      <c r="AA51" s="40"/>
      <c r="AB51" s="51"/>
      <c r="AC51" s="42">
        <v>211</v>
      </c>
      <c r="AD51" s="41">
        <v>41.1450236966825</v>
      </c>
      <c r="AE51" s="40">
        <v>0.38367330677290801</v>
      </c>
      <c r="AF51" s="51">
        <v>7.8653450199203201</v>
      </c>
    </row>
    <row r="52" spans="1:32" x14ac:dyDescent="0.2">
      <c r="A52" s="38" t="s">
        <v>37</v>
      </c>
      <c r="B52" s="39">
        <v>1990</v>
      </c>
      <c r="C52" s="62">
        <v>7.13202247191011E-2</v>
      </c>
      <c r="D52" s="39">
        <v>191</v>
      </c>
      <c r="E52" s="39">
        <v>4236.8219895288003</v>
      </c>
      <c r="F52" s="39">
        <v>256</v>
      </c>
      <c r="G52" s="41">
        <v>-46.089960937500003</v>
      </c>
      <c r="H52" s="51">
        <v>27.380292968749998</v>
      </c>
      <c r="I52" s="42"/>
      <c r="J52" s="39"/>
      <c r="K52" s="41"/>
      <c r="L52" s="51"/>
      <c r="M52" s="39"/>
      <c r="N52" s="39"/>
      <c r="O52" s="41"/>
      <c r="P52" s="51"/>
      <c r="Q52" s="39"/>
      <c r="R52" s="39"/>
      <c r="S52" s="41"/>
      <c r="T52" s="51"/>
      <c r="U52" s="39">
        <v>191</v>
      </c>
      <c r="V52" s="39">
        <v>116.418848167539</v>
      </c>
      <c r="W52" s="41">
        <v>1.2721484375000001</v>
      </c>
      <c r="X52" s="51">
        <v>11.782894531249999</v>
      </c>
      <c r="Y52" s="39"/>
      <c r="Z52" s="40"/>
      <c r="AA52" s="40"/>
      <c r="AB52" s="51"/>
      <c r="AC52" s="42">
        <v>185</v>
      </c>
      <c r="AD52" s="41">
        <v>42.9978378378378</v>
      </c>
      <c r="AE52" s="40">
        <v>0.819742857142857</v>
      </c>
      <c r="AF52" s="51">
        <v>8.7887979591836807</v>
      </c>
    </row>
    <row r="53" spans="1:32" x14ac:dyDescent="0.2">
      <c r="A53" s="38" t="s">
        <v>37</v>
      </c>
      <c r="B53" s="39">
        <v>1991</v>
      </c>
      <c r="C53" s="62">
        <v>2.5939716312056701E-2</v>
      </c>
      <c r="D53" s="39">
        <v>303</v>
      </c>
      <c r="E53" s="39">
        <v>4110.0759075907599</v>
      </c>
      <c r="F53" s="39">
        <v>413</v>
      </c>
      <c r="G53" s="41">
        <v>-7.88736077481839</v>
      </c>
      <c r="H53" s="51">
        <v>28.534179176755401</v>
      </c>
      <c r="I53" s="42"/>
      <c r="J53" s="39"/>
      <c r="K53" s="41"/>
      <c r="L53" s="51"/>
      <c r="M53" s="39"/>
      <c r="N53" s="39"/>
      <c r="O53" s="41"/>
      <c r="P53" s="51"/>
      <c r="Q53" s="39"/>
      <c r="R53" s="39"/>
      <c r="S53" s="41"/>
      <c r="T53" s="51"/>
      <c r="U53" s="39">
        <v>303</v>
      </c>
      <c r="V53" s="39">
        <v>119.16501650165</v>
      </c>
      <c r="W53" s="41">
        <v>0.93057627118644104</v>
      </c>
      <c r="X53" s="51">
        <v>12.473891041162201</v>
      </c>
      <c r="Y53" s="39"/>
      <c r="Z53" s="40"/>
      <c r="AA53" s="40"/>
      <c r="AB53" s="51"/>
      <c r="AC53" s="42">
        <v>299</v>
      </c>
      <c r="AD53" s="41">
        <v>44.6274247491639</v>
      </c>
      <c r="AE53" s="40">
        <v>0.99398292682926803</v>
      </c>
      <c r="AF53" s="51">
        <v>9.0637121951219495</v>
      </c>
    </row>
    <row r="54" spans="1:32" x14ac:dyDescent="0.2">
      <c r="A54" s="38" t="s">
        <v>37</v>
      </c>
      <c r="B54" s="39">
        <v>1992</v>
      </c>
      <c r="C54" s="62">
        <v>4.1424148606811199E-2</v>
      </c>
      <c r="D54" s="39">
        <v>329</v>
      </c>
      <c r="E54" s="39">
        <v>4341.9969604863199</v>
      </c>
      <c r="F54" s="39">
        <v>443</v>
      </c>
      <c r="G54" s="41">
        <v>-25.080767494356699</v>
      </c>
      <c r="H54" s="51">
        <v>29.081203160270899</v>
      </c>
      <c r="I54" s="42"/>
      <c r="J54" s="39"/>
      <c r="K54" s="41"/>
      <c r="L54" s="51"/>
      <c r="M54" s="39"/>
      <c r="N54" s="39"/>
      <c r="O54" s="41"/>
      <c r="P54" s="51"/>
      <c r="Q54" s="39"/>
      <c r="R54" s="39"/>
      <c r="S54" s="41"/>
      <c r="T54" s="51"/>
      <c r="U54" s="39">
        <v>329</v>
      </c>
      <c r="V54" s="39">
        <v>123.72036474164101</v>
      </c>
      <c r="W54" s="41">
        <v>0.99885972850678695</v>
      </c>
      <c r="X54" s="51">
        <v>12.325479638009</v>
      </c>
      <c r="Y54" s="39"/>
      <c r="Z54" s="40"/>
      <c r="AA54" s="40"/>
      <c r="AB54" s="51"/>
      <c r="AC54" s="42">
        <v>326</v>
      </c>
      <c r="AD54" s="41">
        <v>41.003987730061397</v>
      </c>
      <c r="AE54" s="40">
        <v>1.0792557603686601</v>
      </c>
      <c r="AF54" s="51">
        <v>9.1146124423963109</v>
      </c>
    </row>
    <row r="55" spans="1:32" x14ac:dyDescent="0.2">
      <c r="A55" s="43" t="s">
        <v>37</v>
      </c>
      <c r="B55" s="39">
        <v>1993</v>
      </c>
      <c r="C55" s="62">
        <v>7.8492176386913207E-2</v>
      </c>
      <c r="D55" s="39">
        <v>363</v>
      </c>
      <c r="E55" s="39">
        <v>4467.6887052341599</v>
      </c>
      <c r="F55" s="39">
        <v>492</v>
      </c>
      <c r="G55" s="41">
        <v>9.3764634146341503</v>
      </c>
      <c r="H55" s="51">
        <v>30.234506097560999</v>
      </c>
      <c r="I55" s="42"/>
      <c r="J55" s="39"/>
      <c r="K55" s="41"/>
      <c r="L55" s="51"/>
      <c r="M55" s="39"/>
      <c r="N55" s="39"/>
      <c r="O55" s="41"/>
      <c r="P55" s="51"/>
      <c r="Q55" s="39"/>
      <c r="R55" s="39"/>
      <c r="S55" s="41"/>
      <c r="T55" s="51"/>
      <c r="U55" s="39">
        <v>363</v>
      </c>
      <c r="V55" s="39">
        <v>119.50413223140499</v>
      </c>
      <c r="W55" s="41">
        <v>0.99862118126272903</v>
      </c>
      <c r="X55" s="51">
        <v>13.5640733197556</v>
      </c>
      <c r="Y55" s="39"/>
      <c r="Z55" s="40"/>
      <c r="AA55" s="40"/>
      <c r="AB55" s="51"/>
      <c r="AC55" s="42">
        <v>358</v>
      </c>
      <c r="AD55" s="41">
        <v>44.1659217877095</v>
      </c>
      <c r="AE55" s="40">
        <v>1.3245518672199199</v>
      </c>
      <c r="AF55" s="51">
        <v>9.9144778008298697</v>
      </c>
    </row>
    <row r="56" spans="1:32" x14ac:dyDescent="0.2">
      <c r="A56" s="43" t="s">
        <v>37</v>
      </c>
      <c r="B56" s="39">
        <v>1994</v>
      </c>
      <c r="C56" s="62">
        <v>1.7230769230769199E-2</v>
      </c>
      <c r="D56" s="39">
        <v>488</v>
      </c>
      <c r="E56" s="39">
        <v>4469.0307377049203</v>
      </c>
      <c r="F56" s="39">
        <v>677</v>
      </c>
      <c r="G56" s="41">
        <v>25.4337813884786</v>
      </c>
      <c r="H56" s="51">
        <v>28.972093057607101</v>
      </c>
      <c r="I56" s="42"/>
      <c r="J56" s="39"/>
      <c r="K56" s="41"/>
      <c r="L56" s="51"/>
      <c r="M56" s="39"/>
      <c r="N56" s="39"/>
      <c r="O56" s="41"/>
      <c r="P56" s="51"/>
      <c r="Q56" s="39"/>
      <c r="R56" s="39"/>
      <c r="S56" s="41"/>
      <c r="T56" s="51"/>
      <c r="U56" s="39">
        <v>488</v>
      </c>
      <c r="V56" s="39">
        <v>125.80942622950801</v>
      </c>
      <c r="W56" s="41">
        <v>1.57671344165436</v>
      </c>
      <c r="X56" s="51">
        <v>12.7074948301329</v>
      </c>
      <c r="Y56" s="39"/>
      <c r="Z56" s="40"/>
      <c r="AA56" s="40"/>
      <c r="AB56" s="51"/>
      <c r="AC56" s="42">
        <v>486</v>
      </c>
      <c r="AD56" s="41">
        <v>41.036419753086399</v>
      </c>
      <c r="AE56" s="40">
        <v>1.1858622754490999</v>
      </c>
      <c r="AF56" s="51">
        <v>9.6292164670658806</v>
      </c>
    </row>
    <row r="57" spans="1:32" x14ac:dyDescent="0.2">
      <c r="A57" s="43" t="s">
        <v>37</v>
      </c>
      <c r="B57" s="39">
        <v>1995</v>
      </c>
      <c r="C57" s="62">
        <v>2.4974433893352799E-2</v>
      </c>
      <c r="D57" s="39">
        <v>704</v>
      </c>
      <c r="E57" s="39">
        <v>4676.5071022727298</v>
      </c>
      <c r="F57" s="42">
        <v>947</v>
      </c>
      <c r="G57" s="41">
        <v>26.1383104540655</v>
      </c>
      <c r="H57" s="51">
        <v>29.245578669482601</v>
      </c>
      <c r="I57" s="42"/>
      <c r="J57" s="39"/>
      <c r="K57" s="41"/>
      <c r="L57" s="51"/>
      <c r="M57" s="39"/>
      <c r="N57" s="39"/>
      <c r="O57" s="41"/>
      <c r="P57" s="51"/>
      <c r="Q57" s="39"/>
      <c r="R57" s="39"/>
      <c r="S57" s="41"/>
      <c r="T57" s="51"/>
      <c r="U57" s="39">
        <v>704</v>
      </c>
      <c r="V57" s="39">
        <v>125.257102272727</v>
      </c>
      <c r="W57" s="41">
        <v>1.60096092925026</v>
      </c>
      <c r="X57" s="51">
        <v>12.915911298838401</v>
      </c>
      <c r="Y57" s="39"/>
      <c r="Z57" s="40"/>
      <c r="AA57" s="40"/>
      <c r="AB57" s="51"/>
      <c r="AC57" s="42">
        <v>693</v>
      </c>
      <c r="AD57" s="41">
        <v>40.183838383838399</v>
      </c>
      <c r="AE57" s="40">
        <v>1.2875354838709701</v>
      </c>
      <c r="AF57" s="51">
        <v>10.167233440860199</v>
      </c>
    </row>
    <row r="58" spans="1:32" x14ac:dyDescent="0.2">
      <c r="A58" s="43" t="s">
        <v>37</v>
      </c>
      <c r="B58" s="39">
        <v>1996</v>
      </c>
      <c r="C58" s="62">
        <v>4.2582599118942702E-2</v>
      </c>
      <c r="D58" s="39">
        <v>900</v>
      </c>
      <c r="E58" s="39">
        <v>4510.0944444444403</v>
      </c>
      <c r="F58" s="42">
        <v>1216</v>
      </c>
      <c r="G58" s="41">
        <v>20.922639802631601</v>
      </c>
      <c r="H58" s="51">
        <v>28.5518100328947</v>
      </c>
      <c r="I58" s="42"/>
      <c r="J58" s="39"/>
      <c r="K58" s="41"/>
      <c r="L58" s="51"/>
      <c r="M58" s="39"/>
      <c r="N58" s="39"/>
      <c r="O58" s="41"/>
      <c r="P58" s="51"/>
      <c r="Q58" s="39"/>
      <c r="R58" s="39"/>
      <c r="S58" s="41"/>
      <c r="T58" s="51"/>
      <c r="U58" s="39">
        <v>900</v>
      </c>
      <c r="V58" s="39">
        <v>126.15666666666699</v>
      </c>
      <c r="W58" s="41">
        <v>1.6042973640856699</v>
      </c>
      <c r="X58" s="51">
        <v>12.546780065897901</v>
      </c>
      <c r="Y58" s="39"/>
      <c r="Z58" s="40"/>
      <c r="AA58" s="40"/>
      <c r="AB58" s="51"/>
      <c r="AC58" s="42">
        <v>887</v>
      </c>
      <c r="AD58" s="41">
        <v>38.347237880496102</v>
      </c>
      <c r="AE58" s="40">
        <v>1.2672618243243301</v>
      </c>
      <c r="AF58" s="51">
        <v>9.6965032939189193</v>
      </c>
    </row>
    <row r="59" spans="1:32" x14ac:dyDescent="0.2">
      <c r="A59" s="43" t="s">
        <v>37</v>
      </c>
      <c r="B59" s="39">
        <v>1997</v>
      </c>
      <c r="C59" s="62">
        <v>2.07614457831325E-2</v>
      </c>
      <c r="D59" s="39">
        <v>991</v>
      </c>
      <c r="E59" s="39">
        <v>4643.3107971745703</v>
      </c>
      <c r="F59" s="42">
        <v>1370</v>
      </c>
      <c r="G59" s="41">
        <v>45.346408759124103</v>
      </c>
      <c r="H59" s="51">
        <v>29.669727007299201</v>
      </c>
      <c r="I59" s="42"/>
      <c r="J59" s="39"/>
      <c r="K59" s="41"/>
      <c r="L59" s="51"/>
      <c r="M59" s="39"/>
      <c r="N59" s="39"/>
      <c r="O59" s="41"/>
      <c r="P59" s="51"/>
      <c r="Q59" s="39"/>
      <c r="R59" s="39"/>
      <c r="S59" s="41"/>
      <c r="T59" s="51"/>
      <c r="U59" s="39">
        <v>991</v>
      </c>
      <c r="V59" s="39">
        <v>127.920282542886</v>
      </c>
      <c r="W59" s="41">
        <v>1.12781346013168</v>
      </c>
      <c r="X59" s="51">
        <v>13.8686130212143</v>
      </c>
      <c r="Y59" s="39">
        <v>81</v>
      </c>
      <c r="Z59" s="40">
        <v>3.8018653379019498</v>
      </c>
      <c r="AA59" s="40">
        <v>-2.07444134078212E-2</v>
      </c>
      <c r="AB59" s="51">
        <v>7.7582402234636998</v>
      </c>
      <c r="AC59" s="42">
        <v>977</v>
      </c>
      <c r="AD59" s="41">
        <v>38.845957011259003</v>
      </c>
      <c r="AE59" s="40">
        <v>1.6688981412639401</v>
      </c>
      <c r="AF59" s="51">
        <v>10.750846171003699</v>
      </c>
    </row>
    <row r="60" spans="1:32" x14ac:dyDescent="0.2">
      <c r="A60" s="43" t="s">
        <v>37</v>
      </c>
      <c r="B60" s="39">
        <v>1998</v>
      </c>
      <c r="C60" s="62">
        <v>3.3158319870759297E-2</v>
      </c>
      <c r="D60" s="39">
        <v>1186</v>
      </c>
      <c r="E60" s="39">
        <v>4576.9806070826298</v>
      </c>
      <c r="F60" s="42">
        <v>1630</v>
      </c>
      <c r="G60" s="41">
        <v>38.241809815950901</v>
      </c>
      <c r="H60" s="51">
        <v>29.0386656441718</v>
      </c>
      <c r="I60" s="42"/>
      <c r="J60" s="39"/>
      <c r="K60" s="41"/>
      <c r="L60" s="51"/>
      <c r="M60" s="39"/>
      <c r="N60" s="39"/>
      <c r="O60" s="41"/>
      <c r="P60" s="51"/>
      <c r="Q60" s="39"/>
      <c r="R60" s="39"/>
      <c r="S60" s="41"/>
      <c r="T60" s="51"/>
      <c r="U60" s="39">
        <v>1186</v>
      </c>
      <c r="V60" s="39">
        <v>130.26138279932499</v>
      </c>
      <c r="W60" s="41">
        <v>1.2892211302211301</v>
      </c>
      <c r="X60" s="51">
        <v>13.386171990172</v>
      </c>
      <c r="Y60" s="39">
        <v>97</v>
      </c>
      <c r="Z60" s="40">
        <v>3.6268269472372801</v>
      </c>
      <c r="AA60" s="40">
        <v>-1.6633626097867001E-2</v>
      </c>
      <c r="AB60" s="51">
        <v>9.2560853199498201</v>
      </c>
      <c r="AC60" s="42">
        <v>1177</v>
      </c>
      <c r="AD60" s="41">
        <v>35.505862361937197</v>
      </c>
      <c r="AE60" s="40">
        <v>1.4725278298936899</v>
      </c>
      <c r="AF60" s="51">
        <v>10.694054971857399</v>
      </c>
    </row>
    <row r="61" spans="1:32" x14ac:dyDescent="0.2">
      <c r="A61" s="43" t="s">
        <v>37</v>
      </c>
      <c r="B61" s="39">
        <v>1999</v>
      </c>
      <c r="C61" s="62">
        <v>1.56631171345595E-2</v>
      </c>
      <c r="D61" s="39">
        <v>1381</v>
      </c>
      <c r="E61" s="39">
        <v>4679.68501086169</v>
      </c>
      <c r="F61" s="42">
        <v>1953</v>
      </c>
      <c r="G61" s="41">
        <v>36.970138248847903</v>
      </c>
      <c r="H61" s="51">
        <v>28.052770097286299</v>
      </c>
      <c r="I61" s="42"/>
      <c r="J61" s="39"/>
      <c r="K61" s="41"/>
      <c r="L61" s="51"/>
      <c r="M61" s="39"/>
      <c r="N61" s="39"/>
      <c r="O61" s="41"/>
      <c r="P61" s="51"/>
      <c r="Q61" s="39"/>
      <c r="R61" s="39"/>
      <c r="S61" s="41"/>
      <c r="T61" s="51"/>
      <c r="U61" s="39">
        <v>1381</v>
      </c>
      <c r="V61" s="39">
        <v>129.984793627806</v>
      </c>
      <c r="W61" s="41">
        <v>1.2167869609856301</v>
      </c>
      <c r="X61" s="51">
        <v>12.9032695071869</v>
      </c>
      <c r="Y61" s="39">
        <v>130</v>
      </c>
      <c r="Z61" s="40">
        <v>3.5333379423701001</v>
      </c>
      <c r="AA61" s="40">
        <v>-5.1249999999999898E-3</v>
      </c>
      <c r="AB61" s="51">
        <v>9.4843487394958199</v>
      </c>
      <c r="AC61" s="42">
        <v>1355</v>
      </c>
      <c r="AD61" s="41">
        <v>38.275202952029503</v>
      </c>
      <c r="AE61" s="40">
        <v>1.4857064702788001</v>
      </c>
      <c r="AF61" s="51">
        <v>10.3240709626512</v>
      </c>
    </row>
    <row r="62" spans="1:32" x14ac:dyDescent="0.2">
      <c r="A62" s="43" t="s">
        <v>37</v>
      </c>
      <c r="B62" s="39">
        <v>2000</v>
      </c>
      <c r="C62" s="62">
        <v>3.1531258606444498E-2</v>
      </c>
      <c r="D62" s="39">
        <v>1428</v>
      </c>
      <c r="E62" s="39">
        <v>4789.51960784314</v>
      </c>
      <c r="F62" s="42">
        <v>2201</v>
      </c>
      <c r="G62" s="41">
        <v>64.344029986369804</v>
      </c>
      <c r="H62" s="51">
        <v>27.919675147660101</v>
      </c>
      <c r="I62" s="42"/>
      <c r="J62" s="39"/>
      <c r="K62" s="41"/>
      <c r="L62" s="51"/>
      <c r="M62" s="39"/>
      <c r="N62" s="39"/>
      <c r="O62" s="41"/>
      <c r="P62" s="51"/>
      <c r="Q62" s="39">
        <v>50</v>
      </c>
      <c r="R62" s="39">
        <v>657.82</v>
      </c>
      <c r="S62" s="41">
        <v>8.0539713701431506</v>
      </c>
      <c r="T62" s="51">
        <v>10.2128374233129</v>
      </c>
      <c r="U62" s="39">
        <v>1428</v>
      </c>
      <c r="V62" s="39">
        <v>126.529411764706</v>
      </c>
      <c r="W62" s="41">
        <v>1.6379272065514101</v>
      </c>
      <c r="X62" s="51">
        <v>13.411389899909</v>
      </c>
      <c r="Y62" s="39">
        <v>153</v>
      </c>
      <c r="Z62" s="40">
        <v>3.4598577749632602</v>
      </c>
      <c r="AA62" s="40">
        <v>3.8317073170731603E-2</v>
      </c>
      <c r="AB62" s="51">
        <v>10.331118587048</v>
      </c>
      <c r="AC62" s="42">
        <v>1397</v>
      </c>
      <c r="AD62" s="41">
        <v>40.416463851109398</v>
      </c>
      <c r="AE62" s="40">
        <v>1.7396013953488401</v>
      </c>
      <c r="AF62" s="51">
        <v>10.761630883720899</v>
      </c>
    </row>
    <row r="63" spans="1:32" x14ac:dyDescent="0.2">
      <c r="A63" s="43" t="s">
        <v>37</v>
      </c>
      <c r="B63" s="39">
        <v>2001</v>
      </c>
      <c r="C63" s="62">
        <v>2.8695963697157899E-2</v>
      </c>
      <c r="D63" s="39">
        <v>1716</v>
      </c>
      <c r="E63" s="39">
        <v>4797.4522144522098</v>
      </c>
      <c r="F63" s="42">
        <v>2627</v>
      </c>
      <c r="G63" s="41">
        <v>56.8545603349828</v>
      </c>
      <c r="H63" s="51">
        <v>27.8209109250095</v>
      </c>
      <c r="I63" s="42">
        <v>68</v>
      </c>
      <c r="J63" s="39">
        <v>206.29411764705901</v>
      </c>
      <c r="K63" s="41">
        <v>1.1711681338028199</v>
      </c>
      <c r="L63" s="51">
        <v>13.098643485915501</v>
      </c>
      <c r="M63" s="39">
        <v>67</v>
      </c>
      <c r="N63" s="39">
        <v>176.82089552238801</v>
      </c>
      <c r="O63" s="41">
        <v>1.60468314210062</v>
      </c>
      <c r="P63" s="51">
        <v>11.539585172109399</v>
      </c>
      <c r="Q63" s="39">
        <v>68</v>
      </c>
      <c r="R63" s="39">
        <v>659.42647058823502</v>
      </c>
      <c r="S63" s="41">
        <v>8.51710211267606</v>
      </c>
      <c r="T63" s="51">
        <v>11.0026029929577</v>
      </c>
      <c r="U63" s="39">
        <v>1716</v>
      </c>
      <c r="V63" s="39">
        <v>129.29079254079301</v>
      </c>
      <c r="W63" s="41">
        <v>1.59768790537963</v>
      </c>
      <c r="X63" s="51">
        <v>13.3915497901564</v>
      </c>
      <c r="Y63" s="39">
        <v>175</v>
      </c>
      <c r="Z63" s="40">
        <v>3.32741200411653</v>
      </c>
      <c r="AA63" s="40">
        <v>1.72313927781871E-2</v>
      </c>
      <c r="AB63" s="51">
        <v>10.880471628592501</v>
      </c>
      <c r="AC63" s="42">
        <v>1688</v>
      </c>
      <c r="AD63" s="41">
        <v>40.739099526066397</v>
      </c>
      <c r="AE63" s="40">
        <v>1.8243524814380601</v>
      </c>
      <c r="AF63" s="51">
        <v>10.8164857756936</v>
      </c>
    </row>
    <row r="64" spans="1:32" x14ac:dyDescent="0.2">
      <c r="A64" s="43" t="s">
        <v>37</v>
      </c>
      <c r="B64" s="39">
        <v>2002</v>
      </c>
      <c r="C64" s="62">
        <v>3.7988021295474697E-2</v>
      </c>
      <c r="D64" s="39">
        <v>1887</v>
      </c>
      <c r="E64" s="39">
        <v>4877.4181240063599</v>
      </c>
      <c r="F64" s="42">
        <v>2928</v>
      </c>
      <c r="G64" s="41">
        <v>71.945307377049105</v>
      </c>
      <c r="H64" s="51">
        <v>27.6209344262295</v>
      </c>
      <c r="I64" s="42">
        <v>88</v>
      </c>
      <c r="J64" s="39">
        <v>205.80681818181799</v>
      </c>
      <c r="K64" s="41">
        <v>0.772938356164383</v>
      </c>
      <c r="L64" s="51">
        <v>12.813301369863</v>
      </c>
      <c r="M64" s="39">
        <v>89</v>
      </c>
      <c r="N64" s="39">
        <v>179.876404494382</v>
      </c>
      <c r="O64" s="41">
        <v>1.1791382978723399</v>
      </c>
      <c r="P64" s="51">
        <v>11.268378419452899</v>
      </c>
      <c r="Q64" s="39">
        <v>89</v>
      </c>
      <c r="R64" s="39">
        <v>676.26966292134796</v>
      </c>
      <c r="S64" s="41">
        <v>7.7643538344722698</v>
      </c>
      <c r="T64" s="51">
        <v>10.7112574031891</v>
      </c>
      <c r="U64" s="39">
        <v>1887</v>
      </c>
      <c r="V64" s="39">
        <v>134.343402225755</v>
      </c>
      <c r="W64" s="41">
        <v>2.1687707834416701</v>
      </c>
      <c r="X64" s="51">
        <v>13.4228268901813</v>
      </c>
      <c r="Y64" s="39">
        <v>220</v>
      </c>
      <c r="Z64" s="40">
        <v>3.5899063923788899</v>
      </c>
      <c r="AA64" s="40">
        <v>1.5427096774193599E-2</v>
      </c>
      <c r="AB64" s="51">
        <v>11.0025806451613</v>
      </c>
      <c r="AC64" s="42">
        <v>1858</v>
      </c>
      <c r="AD64" s="41">
        <v>39.5778794402584</v>
      </c>
      <c r="AE64" s="40">
        <v>1.8775313370473601</v>
      </c>
      <c r="AF64" s="51">
        <v>11.0796893105849</v>
      </c>
    </row>
    <row r="65" spans="1:32" x14ac:dyDescent="0.2">
      <c r="A65" s="43" t="s">
        <v>37</v>
      </c>
      <c r="B65" s="39">
        <v>2003</v>
      </c>
      <c r="C65" s="62">
        <v>4.9124974680980399E-2</v>
      </c>
      <c r="D65" s="39">
        <v>2002</v>
      </c>
      <c r="E65" s="39">
        <v>4832.2287712287698</v>
      </c>
      <c r="F65" s="42">
        <v>3031</v>
      </c>
      <c r="G65" s="41">
        <v>51.916789838337202</v>
      </c>
      <c r="H65" s="51">
        <v>27.717771032662501</v>
      </c>
      <c r="I65" s="42">
        <v>97</v>
      </c>
      <c r="J65" s="39">
        <v>191.34020618556701</v>
      </c>
      <c r="K65" s="41">
        <v>0.99847778643803597</v>
      </c>
      <c r="L65" s="51">
        <v>13.2111784879189</v>
      </c>
      <c r="M65" s="39">
        <v>97</v>
      </c>
      <c r="N65" s="39">
        <v>167.927835051546</v>
      </c>
      <c r="O65" s="41">
        <v>1.40860532498042</v>
      </c>
      <c r="P65" s="51">
        <v>11.763229444009401</v>
      </c>
      <c r="Q65" s="39">
        <v>97</v>
      </c>
      <c r="R65" s="39">
        <v>627.70103092783495</v>
      </c>
      <c r="S65" s="41">
        <v>7.6097455113192796</v>
      </c>
      <c r="T65" s="51">
        <v>11.0798149882904</v>
      </c>
      <c r="U65" s="39">
        <v>2002</v>
      </c>
      <c r="V65" s="39">
        <v>132.22477522477499</v>
      </c>
      <c r="W65" s="41">
        <v>2.03523117569353</v>
      </c>
      <c r="X65" s="51">
        <v>13.390428335535001</v>
      </c>
      <c r="Y65" s="39">
        <v>248</v>
      </c>
      <c r="Z65" s="40">
        <v>3.4395960232938201</v>
      </c>
      <c r="AA65" s="40">
        <v>2.89700000000001E-2</v>
      </c>
      <c r="AB65" s="51">
        <v>11.5603125</v>
      </c>
      <c r="AC65" s="42">
        <v>1983</v>
      </c>
      <c r="AD65" s="41">
        <v>39.1278366111952</v>
      </c>
      <c r="AE65" s="40">
        <v>1.5727418809201601</v>
      </c>
      <c r="AF65" s="51">
        <v>10.7939550067659</v>
      </c>
    </row>
    <row r="66" spans="1:32" x14ac:dyDescent="0.2">
      <c r="A66" s="43" t="s">
        <v>37</v>
      </c>
      <c r="B66" s="39">
        <v>2004</v>
      </c>
      <c r="C66" s="62">
        <v>5.1161860310051703E-2</v>
      </c>
      <c r="D66" s="39">
        <v>2444</v>
      </c>
      <c r="E66" s="39">
        <v>4900.8228314239004</v>
      </c>
      <c r="F66" s="42">
        <v>3762</v>
      </c>
      <c r="G66" s="41">
        <v>56.884170653907503</v>
      </c>
      <c r="H66" s="51">
        <v>27.228380648591202</v>
      </c>
      <c r="I66" s="42">
        <v>108</v>
      </c>
      <c r="J66" s="39">
        <v>208.51851851851899</v>
      </c>
      <c r="K66" s="41">
        <v>2.3136908859145899</v>
      </c>
      <c r="L66" s="51">
        <v>13.3510127469727</v>
      </c>
      <c r="M66" s="39">
        <v>110</v>
      </c>
      <c r="N66" s="39">
        <v>178.59090909090901</v>
      </c>
      <c r="O66" s="41">
        <v>2.4003752393107902</v>
      </c>
      <c r="P66" s="51">
        <v>11.8307217613273</v>
      </c>
      <c r="Q66" s="39">
        <v>113</v>
      </c>
      <c r="R66" s="39">
        <v>679.132743362832</v>
      </c>
      <c r="S66" s="41">
        <v>10.535468152866301</v>
      </c>
      <c r="T66" s="51">
        <v>11.1285242038216</v>
      </c>
      <c r="U66" s="39">
        <v>2444</v>
      </c>
      <c r="V66" s="39">
        <v>132.95376432078601</v>
      </c>
      <c r="W66" s="41">
        <v>2.08053932284724</v>
      </c>
      <c r="X66" s="51">
        <v>13.181082111437</v>
      </c>
      <c r="Y66" s="39">
        <v>316</v>
      </c>
      <c r="Z66" s="40">
        <v>3.7067026957036302</v>
      </c>
      <c r="AA66" s="40">
        <v>5.5981035366478901E-2</v>
      </c>
      <c r="AB66" s="51">
        <v>12.5511532547412</v>
      </c>
      <c r="AC66" s="42">
        <v>2431</v>
      </c>
      <c r="AD66" s="41">
        <v>38.210283833813101</v>
      </c>
      <c r="AE66" s="40">
        <v>1.5270584397934199</v>
      </c>
      <c r="AF66" s="51">
        <v>10.751627126936601</v>
      </c>
    </row>
    <row r="67" spans="1:32" x14ac:dyDescent="0.2">
      <c r="A67" s="43" t="s">
        <v>37</v>
      </c>
      <c r="B67" s="39">
        <v>2005</v>
      </c>
      <c r="C67" s="62">
        <v>6.3356331752192102E-2</v>
      </c>
      <c r="D67" s="39">
        <v>2812</v>
      </c>
      <c r="E67" s="39">
        <v>4970.9708392603097</v>
      </c>
      <c r="F67" s="42">
        <v>4207</v>
      </c>
      <c r="G67" s="41">
        <v>39.984559068219703</v>
      </c>
      <c r="H67" s="51">
        <v>27.204051342999801</v>
      </c>
      <c r="I67" s="42">
        <v>130</v>
      </c>
      <c r="J67" s="39">
        <v>207.93846153846201</v>
      </c>
      <c r="K67" s="41">
        <v>2.4570269113149901</v>
      </c>
      <c r="L67" s="51">
        <v>12.5949345565749</v>
      </c>
      <c r="M67" s="39">
        <v>132</v>
      </c>
      <c r="N67" s="39">
        <v>183.89393939393901</v>
      </c>
      <c r="O67" s="41">
        <v>2.2700357362908199</v>
      </c>
      <c r="P67" s="51">
        <v>11.1070739371534</v>
      </c>
      <c r="Q67" s="39">
        <v>134</v>
      </c>
      <c r="R67" s="39">
        <v>692.26119402985103</v>
      </c>
      <c r="S67" s="41">
        <v>9.7136210913550105</v>
      </c>
      <c r="T67" s="51">
        <v>10.3796309012875</v>
      </c>
      <c r="U67" s="39">
        <v>2812</v>
      </c>
      <c r="V67" s="39">
        <v>131.592105263158</v>
      </c>
      <c r="W67" s="41">
        <v>1.7074772564896401</v>
      </c>
      <c r="X67" s="51">
        <v>12.557486544415401</v>
      </c>
      <c r="Y67" s="39">
        <v>444</v>
      </c>
      <c r="Z67" s="40">
        <v>3.6687472171296802</v>
      </c>
      <c r="AA67" s="40">
        <v>3.3785910338517897E-2</v>
      </c>
      <c r="AB67" s="51">
        <v>12.2801463860933</v>
      </c>
      <c r="AC67" s="42">
        <v>2793</v>
      </c>
      <c r="AD67" s="41">
        <v>38.359326888650202</v>
      </c>
      <c r="AE67" s="40">
        <v>1.4196427184466001</v>
      </c>
      <c r="AF67" s="51">
        <v>10.2211709708738</v>
      </c>
    </row>
    <row r="68" spans="1:32" x14ac:dyDescent="0.2">
      <c r="A68" s="43" t="s">
        <v>37</v>
      </c>
      <c r="B68" s="39">
        <v>2006</v>
      </c>
      <c r="C68" s="62">
        <v>5.23568440790423E-2</v>
      </c>
      <c r="D68" s="39">
        <v>2731</v>
      </c>
      <c r="E68" s="39">
        <v>4959.0131819846201</v>
      </c>
      <c r="F68" s="42">
        <v>4502</v>
      </c>
      <c r="G68" s="41">
        <v>50.779537983118701</v>
      </c>
      <c r="H68" s="51">
        <v>26.448382940915199</v>
      </c>
      <c r="I68" s="42">
        <v>124</v>
      </c>
      <c r="J68" s="39">
        <v>204.322580645161</v>
      </c>
      <c r="K68" s="41">
        <v>2.74167892800839</v>
      </c>
      <c r="L68" s="51">
        <v>12.1558617971623</v>
      </c>
      <c r="M68" s="39">
        <v>125</v>
      </c>
      <c r="N68" s="39">
        <v>178.72</v>
      </c>
      <c r="O68" s="41">
        <v>2.2912563157894699</v>
      </c>
      <c r="P68" s="51">
        <v>10.789901578947401</v>
      </c>
      <c r="Q68" s="39">
        <v>128</v>
      </c>
      <c r="R68" s="39">
        <v>671.9140625</v>
      </c>
      <c r="S68" s="41">
        <v>9.7980749475890807</v>
      </c>
      <c r="T68" s="51">
        <v>10.092927672956</v>
      </c>
      <c r="U68" s="39">
        <v>2731</v>
      </c>
      <c r="V68" s="39">
        <v>136.902233614061</v>
      </c>
      <c r="W68" s="41">
        <v>1.8696509454949899</v>
      </c>
      <c r="X68" s="51">
        <v>12.6781274749722</v>
      </c>
      <c r="Y68" s="39">
        <v>429</v>
      </c>
      <c r="Z68" s="40">
        <v>3.67225789918714</v>
      </c>
      <c r="AA68" s="40">
        <v>2.5559001208215901E-2</v>
      </c>
      <c r="AB68" s="51">
        <v>12.14893274265</v>
      </c>
      <c r="AC68" s="42">
        <v>2711</v>
      </c>
      <c r="AD68" s="41">
        <v>38.664957580228702</v>
      </c>
      <c r="AE68" s="40">
        <v>2.51537596371882</v>
      </c>
      <c r="AF68" s="51">
        <v>10.332948752834501</v>
      </c>
    </row>
    <row r="69" spans="1:32" x14ac:dyDescent="0.2">
      <c r="A69" s="43" t="s">
        <v>37</v>
      </c>
      <c r="B69" s="39">
        <v>2007</v>
      </c>
      <c r="C69" s="62">
        <v>3.3466204506065897E-2</v>
      </c>
      <c r="D69" s="39">
        <v>2913</v>
      </c>
      <c r="E69" s="39">
        <v>4987.7504291108798</v>
      </c>
      <c r="F69" s="42">
        <v>4680</v>
      </c>
      <c r="G69" s="41">
        <v>54.562521367521299</v>
      </c>
      <c r="H69" s="51">
        <v>26.247798504273401</v>
      </c>
      <c r="I69" s="42">
        <v>104</v>
      </c>
      <c r="J69" s="39">
        <v>233.355769230769</v>
      </c>
      <c r="K69" s="41">
        <v>2.9909324960753501</v>
      </c>
      <c r="L69" s="51">
        <v>11.711408686551501</v>
      </c>
      <c r="M69" s="39">
        <v>107</v>
      </c>
      <c r="N69" s="39">
        <v>209.88785046729001</v>
      </c>
      <c r="O69" s="41">
        <v>2.7608168498168499</v>
      </c>
      <c r="P69" s="51">
        <v>10.4799241234956</v>
      </c>
      <c r="Q69" s="39">
        <v>107</v>
      </c>
      <c r="R69" s="39">
        <v>784.98130841121497</v>
      </c>
      <c r="S69" s="41">
        <v>11.096411826269</v>
      </c>
      <c r="T69" s="51">
        <v>9.8491339612768094</v>
      </c>
      <c r="U69" s="39">
        <v>2913</v>
      </c>
      <c r="V69" s="39">
        <v>134.017507723996</v>
      </c>
      <c r="W69" s="41">
        <v>1.52762574850299</v>
      </c>
      <c r="X69" s="51">
        <v>12.3674965782721</v>
      </c>
      <c r="Y69" s="39">
        <v>514</v>
      </c>
      <c r="Z69" s="40">
        <v>3.4182607979567798</v>
      </c>
      <c r="AA69" s="40">
        <v>2.33939157566301E-2</v>
      </c>
      <c r="AB69" s="51">
        <v>12.4825273010921</v>
      </c>
      <c r="AC69" s="42">
        <v>2884</v>
      </c>
      <c r="AD69" s="41">
        <v>38.037933425797497</v>
      </c>
      <c r="AE69" s="40">
        <v>2.1716177110530901</v>
      </c>
      <c r="AF69" s="51">
        <v>10.1685254786771</v>
      </c>
    </row>
    <row r="70" spans="1:32" x14ac:dyDescent="0.2">
      <c r="A70" s="43" t="s">
        <v>37</v>
      </c>
      <c r="B70" s="39">
        <v>2008</v>
      </c>
      <c r="C70" s="62">
        <v>2.08821568067067E-2</v>
      </c>
      <c r="D70" s="39">
        <v>3508</v>
      </c>
      <c r="E70" s="39">
        <v>5020.0228050170999</v>
      </c>
      <c r="F70" s="42">
        <v>5563</v>
      </c>
      <c r="G70" s="41">
        <v>55.182894121876799</v>
      </c>
      <c r="H70" s="51">
        <v>26.2120142009707</v>
      </c>
      <c r="I70" s="42">
        <v>136</v>
      </c>
      <c r="J70" s="39">
        <v>220.86764705882399</v>
      </c>
      <c r="K70" s="41">
        <v>3.15643043884219</v>
      </c>
      <c r="L70" s="51">
        <v>11.8421302521008</v>
      </c>
      <c r="M70" s="39">
        <v>136</v>
      </c>
      <c r="N70" s="39">
        <v>198.39705882352899</v>
      </c>
      <c r="O70" s="41">
        <v>2.9856090611863602</v>
      </c>
      <c r="P70" s="51">
        <v>10.5720751985054</v>
      </c>
      <c r="Q70" s="39">
        <v>138</v>
      </c>
      <c r="R70" s="39">
        <v>735.28985507246398</v>
      </c>
      <c r="S70" s="41">
        <v>11.340785247432301</v>
      </c>
      <c r="T70" s="51">
        <v>9.9095275443511195</v>
      </c>
      <c r="U70" s="39">
        <v>3508</v>
      </c>
      <c r="V70" s="39">
        <v>131.64880273660199</v>
      </c>
      <c r="W70" s="41">
        <v>1.2605166396834</v>
      </c>
      <c r="X70" s="51">
        <v>12.155399712178401</v>
      </c>
      <c r="Y70" s="39">
        <v>703</v>
      </c>
      <c r="Z70" s="40">
        <v>3.5086046918646998</v>
      </c>
      <c r="AA70" s="40">
        <v>3.2190023752968901E-2</v>
      </c>
      <c r="AB70" s="51">
        <v>13.113607058025201</v>
      </c>
      <c r="AC70" s="42">
        <v>3452</v>
      </c>
      <c r="AD70" s="41">
        <v>38.734327925840098</v>
      </c>
      <c r="AE70" s="40">
        <v>1.4847575314953401</v>
      </c>
      <c r="AF70" s="51">
        <v>10.0031831842249</v>
      </c>
    </row>
    <row r="71" spans="1:32" x14ac:dyDescent="0.2">
      <c r="A71" s="43" t="s">
        <v>37</v>
      </c>
      <c r="B71" s="39">
        <v>2009</v>
      </c>
      <c r="C71" s="62">
        <v>4.44183641815738E-2</v>
      </c>
      <c r="D71" s="39">
        <v>3534</v>
      </c>
      <c r="E71" s="39">
        <v>5048.0611205432897</v>
      </c>
      <c r="F71" s="42">
        <v>5908</v>
      </c>
      <c r="G71" s="41">
        <v>51.3402132701422</v>
      </c>
      <c r="H71" s="51">
        <v>26.258884563304001</v>
      </c>
      <c r="I71" s="42">
        <v>166</v>
      </c>
      <c r="J71" s="39">
        <v>224.512048192771</v>
      </c>
      <c r="K71" s="41">
        <v>2.3611386057888302</v>
      </c>
      <c r="L71" s="51">
        <v>12.700567468406</v>
      </c>
      <c r="M71" s="39">
        <v>172</v>
      </c>
      <c r="N71" s="39">
        <v>211.476744186047</v>
      </c>
      <c r="O71" s="41">
        <v>2.6305591353996598</v>
      </c>
      <c r="P71" s="51">
        <v>11.3829796084829</v>
      </c>
      <c r="Q71" s="39">
        <v>172</v>
      </c>
      <c r="R71" s="39">
        <v>782.40116279069798</v>
      </c>
      <c r="S71" s="41">
        <v>9.3755161027313605</v>
      </c>
      <c r="T71" s="51">
        <v>10.656757847533701</v>
      </c>
      <c r="U71" s="39">
        <v>3534</v>
      </c>
      <c r="V71" s="39">
        <v>132.93010752688201</v>
      </c>
      <c r="W71" s="41">
        <v>1.10441388653684</v>
      </c>
      <c r="X71" s="51">
        <v>12.6339053344623</v>
      </c>
      <c r="Y71" s="39">
        <v>807</v>
      </c>
      <c r="Z71" s="40">
        <v>3.5168125668023502</v>
      </c>
      <c r="AA71" s="40">
        <v>3.4841245842152799E-2</v>
      </c>
      <c r="AB71" s="51">
        <v>14.0567886301783</v>
      </c>
      <c r="AC71" s="42">
        <v>3499</v>
      </c>
      <c r="AD71" s="41">
        <v>37.645698771077598</v>
      </c>
      <c r="AE71" s="40">
        <v>0.63434876915131999</v>
      </c>
      <c r="AF71" s="51">
        <v>10.5532689103115</v>
      </c>
    </row>
    <row r="72" spans="1:32" x14ac:dyDescent="0.2">
      <c r="A72" s="43" t="s">
        <v>37</v>
      </c>
      <c r="B72" s="39">
        <v>2010</v>
      </c>
      <c r="C72" s="62">
        <v>4.7922922444295697E-2</v>
      </c>
      <c r="D72" s="39">
        <v>3743</v>
      </c>
      <c r="E72" s="39">
        <v>5022.8407694362804</v>
      </c>
      <c r="F72" s="42">
        <v>6153</v>
      </c>
      <c r="G72" s="41">
        <v>56.619180887372003</v>
      </c>
      <c r="H72" s="51">
        <v>25.9316830814235</v>
      </c>
      <c r="I72" s="42">
        <v>211</v>
      </c>
      <c r="J72" s="39">
        <v>236.54502369668199</v>
      </c>
      <c r="K72" s="41">
        <v>2.84994751947518</v>
      </c>
      <c r="L72" s="51">
        <v>13.3432927429274</v>
      </c>
      <c r="M72" s="39">
        <v>214</v>
      </c>
      <c r="N72" s="39">
        <v>210.77102803738299</v>
      </c>
      <c r="O72" s="41">
        <v>2.7387286535303699</v>
      </c>
      <c r="P72" s="51">
        <v>11.986011494252899</v>
      </c>
      <c r="Q72" s="39">
        <v>214</v>
      </c>
      <c r="R72" s="39">
        <v>790.71962616822395</v>
      </c>
      <c r="S72" s="41">
        <v>10.9095123152709</v>
      </c>
      <c r="T72" s="51">
        <v>11.2164384236453</v>
      </c>
      <c r="U72" s="39">
        <v>3743</v>
      </c>
      <c r="V72" s="39">
        <v>131.69730162970899</v>
      </c>
      <c r="W72" s="41">
        <v>1.2778162302813501</v>
      </c>
      <c r="X72" s="51">
        <v>12.359067490648901</v>
      </c>
      <c r="Y72" s="39">
        <v>887</v>
      </c>
      <c r="Z72" s="40">
        <v>3.5831395874907801</v>
      </c>
      <c r="AA72" s="40">
        <v>1.2670000000000001E-2</v>
      </c>
      <c r="AB72" s="51">
        <v>14.759</v>
      </c>
      <c r="AC72" s="42">
        <v>3709</v>
      </c>
      <c r="AD72" s="41">
        <v>36.929873281207897</v>
      </c>
      <c r="AE72" s="40">
        <v>0.253242760218436</v>
      </c>
      <c r="AF72" s="51">
        <v>10.3734188482542</v>
      </c>
    </row>
    <row r="73" spans="1:32" x14ac:dyDescent="0.2">
      <c r="A73" s="43" t="s">
        <v>37</v>
      </c>
      <c r="B73" s="39">
        <v>2011</v>
      </c>
      <c r="C73" s="62">
        <v>4.0281065088757402E-2</v>
      </c>
      <c r="D73" s="39">
        <v>3670</v>
      </c>
      <c r="E73" s="39">
        <v>5155.7155313351504</v>
      </c>
      <c r="F73" s="42">
        <v>6129</v>
      </c>
      <c r="G73" s="41">
        <v>62.077037037037101</v>
      </c>
      <c r="H73" s="51">
        <v>25.980174579866102</v>
      </c>
      <c r="I73" s="42">
        <v>163</v>
      </c>
      <c r="J73" s="39">
        <v>237.73619631901801</v>
      </c>
      <c r="K73" s="41">
        <v>2.36348039603959</v>
      </c>
      <c r="L73" s="51">
        <v>12.2639596039604</v>
      </c>
      <c r="M73" s="39">
        <v>166</v>
      </c>
      <c r="N73" s="39">
        <v>220.78915662650601</v>
      </c>
      <c r="O73" s="41">
        <v>2.3037519872813998</v>
      </c>
      <c r="P73" s="51">
        <v>11.102216216216201</v>
      </c>
      <c r="Q73" s="39">
        <v>166</v>
      </c>
      <c r="R73" s="39">
        <v>818.80120481927702</v>
      </c>
      <c r="S73" s="41">
        <v>9.2805594906486206</v>
      </c>
      <c r="T73" s="51">
        <v>10.432287306008799</v>
      </c>
      <c r="U73" s="39">
        <v>3670</v>
      </c>
      <c r="V73" s="39">
        <v>133.22997275204401</v>
      </c>
      <c r="W73" s="41">
        <v>0.91386269387755203</v>
      </c>
      <c r="X73" s="51">
        <v>12.3841211428572</v>
      </c>
      <c r="Y73" s="39">
        <v>943</v>
      </c>
      <c r="Z73" s="40">
        <v>3.3781224282737501</v>
      </c>
      <c r="AA73" s="40">
        <v>-1.52766519823788E-2</v>
      </c>
      <c r="AB73" s="51">
        <v>14.440675477239299</v>
      </c>
      <c r="AC73" s="42">
        <v>3639</v>
      </c>
      <c r="AD73" s="41">
        <v>38.605743336081296</v>
      </c>
      <c r="AE73" s="40">
        <v>-0.67161073267984595</v>
      </c>
      <c r="AF73" s="51">
        <v>10.244848280445201</v>
      </c>
    </row>
    <row r="74" spans="1:32" x14ac:dyDescent="0.2">
      <c r="A74" s="43" t="s">
        <v>37</v>
      </c>
      <c r="B74" s="39">
        <v>2012</v>
      </c>
      <c r="C74" s="62">
        <v>3.8429519404785797E-2</v>
      </c>
      <c r="D74" s="39">
        <v>3684</v>
      </c>
      <c r="E74" s="39">
        <v>5268.7117263843602</v>
      </c>
      <c r="F74" s="42">
        <v>6320</v>
      </c>
      <c r="G74" s="41">
        <v>62.868397151898698</v>
      </c>
      <c r="H74" s="51">
        <v>25.485655063290999</v>
      </c>
      <c r="I74" s="42">
        <v>169</v>
      </c>
      <c r="J74" s="39">
        <v>246.355029585799</v>
      </c>
      <c r="K74" s="41">
        <v>1.8747554664723001</v>
      </c>
      <c r="L74" s="51">
        <v>13.0588910349854</v>
      </c>
      <c r="M74" s="39">
        <v>171</v>
      </c>
      <c r="N74" s="39">
        <v>219.84795321637401</v>
      </c>
      <c r="O74" s="41">
        <v>1.9048195406489199</v>
      </c>
      <c r="P74" s="51">
        <v>11.8299744804958</v>
      </c>
      <c r="Q74" s="39">
        <v>171</v>
      </c>
      <c r="R74" s="39">
        <v>823.57894736842104</v>
      </c>
      <c r="S74" s="41">
        <v>7.4284899671652802</v>
      </c>
      <c r="T74" s="51">
        <v>11.133037577526499</v>
      </c>
      <c r="U74" s="39">
        <v>3684</v>
      </c>
      <c r="V74" s="39">
        <v>129.592562432139</v>
      </c>
      <c r="W74" s="41">
        <v>0.68839515362686299</v>
      </c>
      <c r="X74" s="51">
        <v>12.383128444725999</v>
      </c>
      <c r="Y74" s="39">
        <v>909</v>
      </c>
      <c r="Z74" s="40">
        <v>3.3773326703491402</v>
      </c>
      <c r="AA74" s="40">
        <v>-1.21077441077441E-2</v>
      </c>
      <c r="AB74" s="51">
        <v>14.925420875420899</v>
      </c>
      <c r="AC74" s="42">
        <v>3579</v>
      </c>
      <c r="AD74" s="41">
        <v>37.1342833193629</v>
      </c>
      <c r="AE74" s="40">
        <v>-1.9367688572353401</v>
      </c>
      <c r="AF74" s="51">
        <v>10.576437034639</v>
      </c>
    </row>
    <row r="75" spans="1:32" x14ac:dyDescent="0.2">
      <c r="A75" s="43" t="s">
        <v>37</v>
      </c>
      <c r="B75" s="39">
        <v>2013</v>
      </c>
      <c r="C75" s="62">
        <v>4.9506838759391297E-2</v>
      </c>
      <c r="D75" s="39">
        <v>3727</v>
      </c>
      <c r="E75" s="39">
        <v>5214.6782935336696</v>
      </c>
      <c r="F75" s="42">
        <v>6566</v>
      </c>
      <c r="G75" s="41">
        <v>61.521952482485503</v>
      </c>
      <c r="H75" s="51">
        <v>25.062835363996399</v>
      </c>
      <c r="I75" s="42">
        <v>137</v>
      </c>
      <c r="J75" s="39">
        <v>238.01459854014601</v>
      </c>
      <c r="K75" s="41">
        <v>1.9356377568791401</v>
      </c>
      <c r="L75" s="51">
        <v>12.6777042842215</v>
      </c>
      <c r="M75" s="39">
        <v>138</v>
      </c>
      <c r="N75" s="39">
        <v>216.18840579710101</v>
      </c>
      <c r="O75" s="41">
        <v>1.60074433995124</v>
      </c>
      <c r="P75" s="51">
        <v>11.535378265412801</v>
      </c>
      <c r="Q75" s="39">
        <v>138</v>
      </c>
      <c r="R75" s="39">
        <v>799.86956521739103</v>
      </c>
      <c r="S75" s="41">
        <v>6.6095758103868896</v>
      </c>
      <c r="T75" s="51">
        <v>10.8646629487626</v>
      </c>
      <c r="U75" s="39">
        <v>3727</v>
      </c>
      <c r="V75" s="39">
        <v>129.50362221626</v>
      </c>
      <c r="W75" s="41">
        <v>0.61963296736810003</v>
      </c>
      <c r="X75" s="51">
        <v>12.235906373894499</v>
      </c>
      <c r="Y75" s="39">
        <v>751</v>
      </c>
      <c r="Z75" s="40">
        <v>3.5635749487137001</v>
      </c>
      <c r="AA75" s="40">
        <v>-2.37103899645487E-2</v>
      </c>
      <c r="AB75" s="51">
        <v>14.2773656940278</v>
      </c>
      <c r="AC75" s="42">
        <v>3610</v>
      </c>
      <c r="AD75" s="41">
        <v>35.744182825484799</v>
      </c>
      <c r="AE75" s="40">
        <v>-3.0256969933011399</v>
      </c>
      <c r="AF75" s="51">
        <v>10.410575354416601</v>
      </c>
    </row>
    <row r="76" spans="1:32" x14ac:dyDescent="0.2">
      <c r="A76" s="43" t="s">
        <v>37</v>
      </c>
      <c r="B76" s="39">
        <v>2014</v>
      </c>
      <c r="C76" s="62">
        <v>4.8118442292171097E-2</v>
      </c>
      <c r="D76" s="39">
        <v>3272</v>
      </c>
      <c r="E76" s="39">
        <v>5236.3077628361898</v>
      </c>
      <c r="F76" s="42">
        <v>6158</v>
      </c>
      <c r="G76" s="41">
        <v>56.867417992854897</v>
      </c>
      <c r="H76" s="51">
        <v>24.126522247483098</v>
      </c>
      <c r="I76" s="42">
        <v>141</v>
      </c>
      <c r="J76" s="39">
        <v>233.65248226950399</v>
      </c>
      <c r="K76" s="41">
        <v>1.7345464181286501</v>
      </c>
      <c r="L76" s="51">
        <v>11.9566253654971</v>
      </c>
      <c r="M76" s="39">
        <v>142</v>
      </c>
      <c r="N76" s="39">
        <v>212.04929577464799</v>
      </c>
      <c r="O76" s="41">
        <v>1.5380610826627701</v>
      </c>
      <c r="P76" s="51">
        <v>10.828725310899801</v>
      </c>
      <c r="Q76" s="39">
        <v>142</v>
      </c>
      <c r="R76" s="39">
        <v>785.81690140845103</v>
      </c>
      <c r="S76" s="41">
        <v>6.00681316270565</v>
      </c>
      <c r="T76" s="51">
        <v>10.1764054844607</v>
      </c>
      <c r="U76" s="39">
        <v>3272</v>
      </c>
      <c r="V76" s="39">
        <v>129.47004889975599</v>
      </c>
      <c r="W76" s="41">
        <v>0.52173300813008106</v>
      </c>
      <c r="X76" s="51">
        <v>11.704095121951299</v>
      </c>
      <c r="Y76" s="39">
        <v>700</v>
      </c>
      <c r="Z76" s="40">
        <v>3.4306277643439098</v>
      </c>
      <c r="AA76" s="40">
        <v>-4.31712832108537E-2</v>
      </c>
      <c r="AB76" s="51">
        <v>13.4148954211419</v>
      </c>
      <c r="AC76" s="42">
        <v>3210</v>
      </c>
      <c r="AD76" s="41">
        <v>35.091526479750797</v>
      </c>
      <c r="AE76" s="40">
        <v>-3.9332451012952498</v>
      </c>
      <c r="AF76" s="51">
        <v>9.96470694121553</v>
      </c>
    </row>
    <row r="77" spans="1:32" x14ac:dyDescent="0.2">
      <c r="A77" s="43" t="s">
        <v>37</v>
      </c>
      <c r="B77" s="39">
        <v>2015</v>
      </c>
      <c r="C77" s="62">
        <v>3.8857828309168597E-2</v>
      </c>
      <c r="D77" s="39">
        <v>3073</v>
      </c>
      <c r="E77" s="39">
        <v>5226.6283761796303</v>
      </c>
      <c r="F77" s="42">
        <v>5812</v>
      </c>
      <c r="G77" s="41">
        <v>62.608219201651799</v>
      </c>
      <c r="H77" s="51">
        <v>23.452421713695799</v>
      </c>
      <c r="I77" s="42">
        <v>61</v>
      </c>
      <c r="J77" s="39">
        <v>228.09836065573799</v>
      </c>
      <c r="K77" s="41">
        <v>1.43987733227471</v>
      </c>
      <c r="L77" s="51">
        <v>10.4587903930131</v>
      </c>
      <c r="M77" s="39">
        <v>62</v>
      </c>
      <c r="N77" s="39">
        <v>206.693548387097</v>
      </c>
      <c r="O77" s="41">
        <v>1.7010798252581401</v>
      </c>
      <c r="P77" s="51">
        <v>9.4646727561557</v>
      </c>
      <c r="Q77" s="39">
        <v>62</v>
      </c>
      <c r="R77" s="39">
        <v>774</v>
      </c>
      <c r="S77" s="41">
        <v>6.1336400476757902</v>
      </c>
      <c r="T77" s="51">
        <v>8.8924990067540897</v>
      </c>
      <c r="U77" s="39">
        <v>3073</v>
      </c>
      <c r="V77" s="39">
        <v>126.77936869508601</v>
      </c>
      <c r="W77" s="41">
        <v>0.18733098106712601</v>
      </c>
      <c r="X77" s="51">
        <v>11.058792598967299</v>
      </c>
      <c r="Y77" s="39">
        <v>475</v>
      </c>
      <c r="Z77" s="40">
        <v>3.6826359077417301</v>
      </c>
      <c r="AA77" s="40">
        <v>-7.4756637168141404E-2</v>
      </c>
      <c r="AB77" s="51">
        <v>11.917604298356499</v>
      </c>
      <c r="AC77" s="42">
        <v>3027</v>
      </c>
      <c r="AD77" s="41">
        <v>32.143904856293403</v>
      </c>
      <c r="AE77" s="40">
        <v>-4.7093576425323498</v>
      </c>
      <c r="AF77" s="51">
        <v>9.2937193774046598</v>
      </c>
    </row>
    <row r="78" spans="1:32" x14ac:dyDescent="0.2">
      <c r="A78" s="43" t="s">
        <v>37</v>
      </c>
      <c r="B78" s="39">
        <v>2016</v>
      </c>
      <c r="C78" s="62">
        <v>7.1644783118405705E-2</v>
      </c>
      <c r="D78" s="39">
        <v>2719</v>
      </c>
      <c r="E78" s="39">
        <v>5315.23096726738</v>
      </c>
      <c r="F78" s="42">
        <v>5292</v>
      </c>
      <c r="G78" s="41">
        <v>63.1785222978082</v>
      </c>
      <c r="H78" s="51">
        <v>23.123226946334199</v>
      </c>
      <c r="I78" s="42"/>
      <c r="J78" s="39"/>
      <c r="K78" s="41"/>
      <c r="L78" s="51"/>
      <c r="M78" s="39"/>
      <c r="N78" s="39"/>
      <c r="O78" s="41"/>
      <c r="P78" s="51"/>
      <c r="Q78" s="39"/>
      <c r="R78" s="39"/>
      <c r="S78" s="41"/>
      <c r="T78" s="51"/>
      <c r="U78" s="39">
        <v>2719</v>
      </c>
      <c r="V78" s="39">
        <v>127.253769768297</v>
      </c>
      <c r="W78" s="41">
        <v>0.191954898616638</v>
      </c>
      <c r="X78" s="51">
        <v>10.9690964563199</v>
      </c>
      <c r="Y78" s="39">
        <v>318</v>
      </c>
      <c r="Z78" s="40">
        <v>3.4530830621117699</v>
      </c>
      <c r="AA78" s="40">
        <v>-0.104815415150513</v>
      </c>
      <c r="AB78" s="51">
        <v>11.1571617598412</v>
      </c>
      <c r="AC78" s="42">
        <v>2658</v>
      </c>
      <c r="AD78" s="41">
        <v>27.749811888638</v>
      </c>
      <c r="AE78" s="40">
        <v>-6.4076934740882701</v>
      </c>
      <c r="AF78" s="51">
        <v>9.2046458157389797</v>
      </c>
    </row>
    <row r="79" spans="1:32" x14ac:dyDescent="0.2">
      <c r="A79" s="43" t="s">
        <v>37</v>
      </c>
      <c r="B79" s="39">
        <v>2017</v>
      </c>
      <c r="C79" s="62">
        <v>5.8506198600711899E-2</v>
      </c>
      <c r="D79" s="39">
        <v>2505</v>
      </c>
      <c r="E79" s="39">
        <v>5333.5564870259504</v>
      </c>
      <c r="F79" s="42">
        <v>5124</v>
      </c>
      <c r="G79" s="41">
        <v>66.264094457455101</v>
      </c>
      <c r="H79" s="51">
        <v>22.116456869633101</v>
      </c>
      <c r="I79" s="42"/>
      <c r="J79" s="39"/>
      <c r="K79" s="41"/>
      <c r="L79" s="51"/>
      <c r="M79" s="39"/>
      <c r="N79" s="39"/>
      <c r="O79" s="41"/>
      <c r="P79" s="51"/>
      <c r="Q79" s="39"/>
      <c r="R79" s="39"/>
      <c r="S79" s="41"/>
      <c r="T79" s="51"/>
      <c r="U79" s="39">
        <v>2505</v>
      </c>
      <c r="V79" s="39">
        <v>121.809181636727</v>
      </c>
      <c r="W79" s="41">
        <v>-0.25532707355242501</v>
      </c>
      <c r="X79" s="51">
        <v>10.1096447574335</v>
      </c>
      <c r="Y79" s="39">
        <v>240</v>
      </c>
      <c r="Z79" s="40">
        <v>3.6196668362667399</v>
      </c>
      <c r="AA79" s="40">
        <v>-0.13642513089005201</v>
      </c>
      <c r="AB79" s="51">
        <v>9.6756719022687498</v>
      </c>
      <c r="AC79" s="42">
        <v>2462</v>
      </c>
      <c r="AD79" s="41">
        <v>24.295532087733498</v>
      </c>
      <c r="AE79" s="40">
        <v>-7.7872925143195397</v>
      </c>
      <c r="AF79" s="51">
        <v>8.3537576535651006</v>
      </c>
    </row>
    <row r="80" spans="1:32" x14ac:dyDescent="0.2">
      <c r="A80" s="43" t="s">
        <v>37</v>
      </c>
      <c r="B80" s="39">
        <v>2018</v>
      </c>
      <c r="C80" s="62">
        <v>8.1647216633132097E-2</v>
      </c>
      <c r="D80" s="39">
        <v>2031</v>
      </c>
      <c r="E80" s="39">
        <v>5388.4278680452999</v>
      </c>
      <c r="F80" s="42">
        <v>4565</v>
      </c>
      <c r="G80" s="41">
        <v>64.752843373494102</v>
      </c>
      <c r="H80" s="51">
        <v>20.748116100766701</v>
      </c>
      <c r="I80" s="42"/>
      <c r="J80" s="39"/>
      <c r="K80" s="41"/>
      <c r="L80" s="51"/>
      <c r="M80" s="39"/>
      <c r="N80" s="39"/>
      <c r="O80" s="41"/>
      <c r="P80" s="51"/>
      <c r="Q80" s="39"/>
      <c r="R80" s="39"/>
      <c r="S80" s="41"/>
      <c r="T80" s="51"/>
      <c r="U80" s="39">
        <v>2031</v>
      </c>
      <c r="V80" s="39">
        <v>117.08764155588401</v>
      </c>
      <c r="W80" s="41">
        <v>-0.70814112991866396</v>
      </c>
      <c r="X80" s="51">
        <v>9.9107753352385206</v>
      </c>
      <c r="Y80" s="39">
        <v>119</v>
      </c>
      <c r="Z80" s="40">
        <v>3.2187102092928899</v>
      </c>
      <c r="AA80" s="40">
        <v>-0.17859272997032599</v>
      </c>
      <c r="AB80" s="51">
        <v>9.3344955489613994</v>
      </c>
      <c r="AC80" s="42">
        <v>2005</v>
      </c>
      <c r="AD80" s="41">
        <v>20.8628428927681</v>
      </c>
      <c r="AE80" s="40">
        <v>-9.9136617907801607</v>
      </c>
      <c r="AF80" s="51">
        <v>8.0008403368794792</v>
      </c>
    </row>
    <row r="81" spans="1:32" x14ac:dyDescent="0.2">
      <c r="A81" s="43" t="s">
        <v>37</v>
      </c>
      <c r="B81" s="39">
        <v>2019</v>
      </c>
      <c r="C81" s="62">
        <v>9.5054090601757901E-2</v>
      </c>
      <c r="D81" s="39">
        <v>1377</v>
      </c>
      <c r="E81" s="39">
        <v>5531.8061002178601</v>
      </c>
      <c r="F81" s="42">
        <v>3725</v>
      </c>
      <c r="G81" s="41">
        <v>75.064230872483193</v>
      </c>
      <c r="H81" s="51">
        <v>18.93272</v>
      </c>
      <c r="I81" s="42"/>
      <c r="J81" s="39"/>
      <c r="K81" s="41"/>
      <c r="L81" s="51"/>
      <c r="M81" s="39"/>
      <c r="N81" s="39"/>
      <c r="O81" s="41"/>
      <c r="P81" s="51"/>
      <c r="Q81" s="39"/>
      <c r="R81" s="39"/>
      <c r="S81" s="41"/>
      <c r="T81" s="51"/>
      <c r="U81" s="39">
        <v>1377</v>
      </c>
      <c r="V81" s="39">
        <v>105.09150326797401</v>
      </c>
      <c r="W81" s="41">
        <v>-1.1400202210838499</v>
      </c>
      <c r="X81" s="51">
        <v>9.3383779994607803</v>
      </c>
      <c r="Y81" s="39">
        <v>57</v>
      </c>
      <c r="Z81" s="40">
        <v>3.37780751904041</v>
      </c>
      <c r="AA81" s="40">
        <v>-0.19809140008309101</v>
      </c>
      <c r="AB81" s="51">
        <v>8.5630660573327706</v>
      </c>
      <c r="AC81" s="42">
        <v>803</v>
      </c>
      <c r="AD81" s="41">
        <v>19.354047322540499</v>
      </c>
      <c r="AE81" s="40">
        <v>-12.243809414466201</v>
      </c>
      <c r="AF81" s="51">
        <v>7.4189712973593398</v>
      </c>
    </row>
    <row r="82" spans="1:32" x14ac:dyDescent="0.2">
      <c r="A82" s="43" t="s">
        <v>37</v>
      </c>
      <c r="B82" s="39">
        <v>2020</v>
      </c>
      <c r="C82" s="62">
        <v>8.5034343434343504E-2</v>
      </c>
      <c r="D82" s="39">
        <v>163</v>
      </c>
      <c r="E82" s="39">
        <v>5444.4171779141097</v>
      </c>
      <c r="F82" s="42">
        <v>2891</v>
      </c>
      <c r="G82" s="41">
        <v>76.973438256658696</v>
      </c>
      <c r="H82" s="51">
        <v>14.9274617779315</v>
      </c>
      <c r="I82" s="42"/>
      <c r="J82" s="39"/>
      <c r="K82" s="41"/>
      <c r="L82" s="51"/>
      <c r="M82" s="39"/>
      <c r="N82" s="39"/>
      <c r="O82" s="41"/>
      <c r="P82" s="51"/>
      <c r="Q82" s="39"/>
      <c r="R82" s="39"/>
      <c r="S82" s="41"/>
      <c r="T82" s="51"/>
      <c r="U82" s="39">
        <v>163</v>
      </c>
      <c r="V82" s="39">
        <v>84.730061349693301</v>
      </c>
      <c r="W82" s="41">
        <v>-1.1534540090246499</v>
      </c>
      <c r="X82" s="51">
        <v>8.0408667129468991</v>
      </c>
      <c r="Y82" s="39"/>
      <c r="Z82" s="40"/>
      <c r="AA82" s="40"/>
      <c r="AB82" s="51"/>
      <c r="AC82" s="42"/>
      <c r="AD82" s="41"/>
      <c r="AE82" s="40"/>
      <c r="AF82" s="51"/>
    </row>
    <row r="83" spans="1:32" x14ac:dyDescent="0.2">
      <c r="A83" s="43" t="s">
        <v>37</v>
      </c>
      <c r="B83" s="39">
        <v>2021</v>
      </c>
      <c r="C83" s="62">
        <v>0.12690681091713801</v>
      </c>
      <c r="D83" s="39"/>
      <c r="E83" s="39"/>
      <c r="F83" s="42">
        <v>2465</v>
      </c>
      <c r="G83" s="41">
        <v>113.468701825558</v>
      </c>
      <c r="H83" s="51">
        <v>13.272535496957399</v>
      </c>
      <c r="I83" s="42"/>
      <c r="J83" s="39"/>
      <c r="K83" s="41"/>
      <c r="L83" s="51"/>
      <c r="M83" s="39"/>
      <c r="N83" s="39"/>
      <c r="O83" s="41"/>
      <c r="P83" s="51"/>
      <c r="Q83" s="39"/>
      <c r="R83" s="39"/>
      <c r="S83" s="41"/>
      <c r="T83" s="51"/>
      <c r="U83" s="39"/>
      <c r="V83" s="39"/>
      <c r="W83" s="41"/>
      <c r="X83" s="51"/>
      <c r="Y83" s="39"/>
      <c r="Z83" s="40"/>
      <c r="AA83" s="40"/>
      <c r="AB83" s="51"/>
      <c r="AC83" s="42"/>
      <c r="AD83" s="41"/>
      <c r="AE83" s="40"/>
      <c r="AF83" s="51"/>
    </row>
    <row r="84" spans="1:32" x14ac:dyDescent="0.2">
      <c r="A84" s="43" t="s">
        <v>37</v>
      </c>
      <c r="B84" s="39">
        <v>2022</v>
      </c>
      <c r="C84" s="62">
        <v>0.102596795727637</v>
      </c>
      <c r="D84" s="39"/>
      <c r="E84" s="39"/>
      <c r="F84" s="42">
        <v>941</v>
      </c>
      <c r="G84" s="41">
        <v>99.902348565356107</v>
      </c>
      <c r="H84" s="51">
        <v>11.4496280552604</v>
      </c>
      <c r="I84" s="42"/>
      <c r="J84" s="39"/>
      <c r="K84" s="41"/>
      <c r="L84" s="51"/>
      <c r="M84" s="39"/>
      <c r="N84" s="39"/>
      <c r="O84" s="41"/>
      <c r="P84" s="51"/>
      <c r="Q84" s="39"/>
      <c r="R84" s="39"/>
      <c r="S84" s="41"/>
      <c r="T84" s="51"/>
      <c r="U84" s="39"/>
      <c r="V84" s="39"/>
      <c r="W84" s="41"/>
      <c r="X84" s="51"/>
      <c r="Y84" s="39"/>
      <c r="Z84" s="40"/>
      <c r="AA84" s="40"/>
      <c r="AB84" s="51"/>
      <c r="AC84" s="42"/>
      <c r="AD84" s="41"/>
      <c r="AE84" s="40"/>
      <c r="AF84" s="51"/>
    </row>
    <row r="85" spans="1:32" x14ac:dyDescent="0.2">
      <c r="A85" s="43" t="s">
        <v>2</v>
      </c>
      <c r="B85" s="39">
        <v>1987</v>
      </c>
      <c r="C85" s="62">
        <v>9.9480719794344405E-2</v>
      </c>
      <c r="D85" s="39">
        <v>1227</v>
      </c>
      <c r="E85" s="39">
        <v>5121.93643031785</v>
      </c>
      <c r="F85" s="42">
        <v>1580</v>
      </c>
      <c r="G85" s="41">
        <v>-31.782867088607599</v>
      </c>
      <c r="H85" s="51">
        <v>30.307910759493701</v>
      </c>
      <c r="I85" s="42">
        <v>148</v>
      </c>
      <c r="J85" s="39">
        <v>186.12162162162201</v>
      </c>
      <c r="K85" s="41">
        <v>-0.15610112359550499</v>
      </c>
      <c r="L85" s="51">
        <v>10.0385518102372</v>
      </c>
      <c r="M85" s="39"/>
      <c r="N85" s="39"/>
      <c r="O85" s="41"/>
      <c r="P85" s="51"/>
      <c r="Q85" s="39">
        <v>65</v>
      </c>
      <c r="R85" s="39">
        <v>783.52307692307704</v>
      </c>
      <c r="S85" s="41">
        <v>3.81086052631579</v>
      </c>
      <c r="T85" s="51">
        <v>5.29166315789473</v>
      </c>
      <c r="U85" s="39">
        <v>1227</v>
      </c>
      <c r="V85" s="39">
        <v>136.64303178484101</v>
      </c>
      <c r="W85" s="41">
        <v>2.3603892063492098</v>
      </c>
      <c r="X85" s="51">
        <v>12.496726984126999</v>
      </c>
      <c r="Y85" s="39"/>
      <c r="Z85" s="40"/>
      <c r="AA85" s="40"/>
      <c r="AB85" s="51"/>
      <c r="AC85" s="42">
        <v>1226</v>
      </c>
      <c r="AD85" s="41">
        <v>41.432544861337703</v>
      </c>
      <c r="AE85" s="40">
        <v>0.53174458598726104</v>
      </c>
      <c r="AF85" s="51">
        <v>9.1272933757961692</v>
      </c>
    </row>
    <row r="86" spans="1:32" x14ac:dyDescent="0.2">
      <c r="A86" s="43" t="s">
        <v>2</v>
      </c>
      <c r="B86" s="39">
        <v>1988</v>
      </c>
      <c r="C86" s="62">
        <v>0.107899620413328</v>
      </c>
      <c r="D86" s="39">
        <v>1496</v>
      </c>
      <c r="E86" s="39">
        <v>5305.5628342246</v>
      </c>
      <c r="F86" s="42">
        <v>1970</v>
      </c>
      <c r="G86" s="41">
        <v>-48.474543147208102</v>
      </c>
      <c r="H86" s="51">
        <v>31.104954822335099</v>
      </c>
      <c r="I86" s="42">
        <v>113</v>
      </c>
      <c r="J86" s="39">
        <v>214.59292035398201</v>
      </c>
      <c r="K86" s="41">
        <v>0.16129238095238099</v>
      </c>
      <c r="L86" s="51">
        <v>9.1507952380952293</v>
      </c>
      <c r="M86" s="39"/>
      <c r="N86" s="39"/>
      <c r="O86" s="41"/>
      <c r="P86" s="51"/>
      <c r="Q86" s="39">
        <v>67</v>
      </c>
      <c r="R86" s="39">
        <v>863.34328358208995</v>
      </c>
      <c r="S86" s="41">
        <v>3.7258600583090402</v>
      </c>
      <c r="T86" s="51">
        <v>5.5144042759961103</v>
      </c>
      <c r="U86" s="39">
        <v>1496</v>
      </c>
      <c r="V86" s="39">
        <v>135.274732620321</v>
      </c>
      <c r="W86" s="41">
        <v>2.34552056881666</v>
      </c>
      <c r="X86" s="51">
        <v>13.6282950736414</v>
      </c>
      <c r="Y86" s="39"/>
      <c r="Z86" s="40"/>
      <c r="AA86" s="40"/>
      <c r="AB86" s="51"/>
      <c r="AC86" s="42">
        <v>1491</v>
      </c>
      <c r="AD86" s="41">
        <v>41.115761234071002</v>
      </c>
      <c r="AE86" s="40">
        <v>0.55410464522715697</v>
      </c>
      <c r="AF86" s="51">
        <v>10.339610107197499</v>
      </c>
    </row>
    <row r="87" spans="1:32" x14ac:dyDescent="0.2">
      <c r="A87" s="43" t="s">
        <v>2</v>
      </c>
      <c r="B87" s="39">
        <v>1989</v>
      </c>
      <c r="C87" s="62">
        <v>0.19333095323098901</v>
      </c>
      <c r="D87" s="39">
        <v>1640</v>
      </c>
      <c r="E87" s="39">
        <v>5292.4048780487801</v>
      </c>
      <c r="F87" s="42">
        <v>2250</v>
      </c>
      <c r="G87" s="41">
        <v>-23.394786666666601</v>
      </c>
      <c r="H87" s="51">
        <v>31.569653333333299</v>
      </c>
      <c r="I87" s="42">
        <v>117</v>
      </c>
      <c r="J87" s="39">
        <v>219.452991452991</v>
      </c>
      <c r="K87" s="41">
        <v>5.33906752411566E-2</v>
      </c>
      <c r="L87" s="51">
        <v>9.0542636655948492</v>
      </c>
      <c r="M87" s="39"/>
      <c r="N87" s="39"/>
      <c r="O87" s="41"/>
      <c r="P87" s="51"/>
      <c r="Q87" s="39">
        <v>70</v>
      </c>
      <c r="R87" s="39">
        <v>879.68571428571397</v>
      </c>
      <c r="S87" s="41">
        <v>3.8259267100977201</v>
      </c>
      <c r="T87" s="51">
        <v>5.7675105863192204</v>
      </c>
      <c r="U87" s="39">
        <v>1640</v>
      </c>
      <c r="V87" s="39">
        <v>136.889634146341</v>
      </c>
      <c r="W87" s="41">
        <v>2.2969203027604599</v>
      </c>
      <c r="X87" s="51">
        <v>14.2673486197685</v>
      </c>
      <c r="Y87" s="39"/>
      <c r="Z87" s="40"/>
      <c r="AA87" s="40"/>
      <c r="AB87" s="51"/>
      <c r="AC87" s="42">
        <v>1634</v>
      </c>
      <c r="AD87" s="41">
        <v>38.9249082007345</v>
      </c>
      <c r="AE87" s="40">
        <v>0.448337971274686</v>
      </c>
      <c r="AF87" s="51">
        <v>10.996659425493799</v>
      </c>
    </row>
    <row r="88" spans="1:32" x14ac:dyDescent="0.2">
      <c r="A88" s="43" t="s">
        <v>2</v>
      </c>
      <c r="B88" s="39">
        <v>1990</v>
      </c>
      <c r="C88" s="62">
        <v>0.14125448028673801</v>
      </c>
      <c r="D88" s="39">
        <v>1988</v>
      </c>
      <c r="E88" s="39">
        <v>5448.1202213279703</v>
      </c>
      <c r="F88" s="42">
        <v>2683</v>
      </c>
      <c r="G88" s="41">
        <v>0.65256056653001204</v>
      </c>
      <c r="H88" s="51">
        <v>32.494687290346597</v>
      </c>
      <c r="I88" s="42">
        <v>160</v>
      </c>
      <c r="J88" s="39">
        <v>237.35</v>
      </c>
      <c r="K88" s="41">
        <v>0.99743861977438897</v>
      </c>
      <c r="L88" s="51">
        <v>9.6049880557398595</v>
      </c>
      <c r="M88" s="39"/>
      <c r="N88" s="39"/>
      <c r="O88" s="41"/>
      <c r="P88" s="51"/>
      <c r="Q88" s="39">
        <v>134</v>
      </c>
      <c r="R88" s="39">
        <v>856.05223880596998</v>
      </c>
      <c r="S88" s="41">
        <v>5.6059156061620801</v>
      </c>
      <c r="T88" s="51">
        <v>6.6379537843268404</v>
      </c>
      <c r="U88" s="39">
        <v>1988</v>
      </c>
      <c r="V88" s="39">
        <v>139.752515090543</v>
      </c>
      <c r="W88" s="41">
        <v>2.4885384041759901</v>
      </c>
      <c r="X88" s="51">
        <v>14.8055976882923</v>
      </c>
      <c r="Y88" s="39"/>
      <c r="Z88" s="40"/>
      <c r="AA88" s="40"/>
      <c r="AB88" s="51"/>
      <c r="AC88" s="42">
        <v>1982</v>
      </c>
      <c r="AD88" s="41">
        <v>37.0819374369324</v>
      </c>
      <c r="AE88" s="40">
        <v>0.50302504672897297</v>
      </c>
      <c r="AF88" s="51">
        <v>11.721113046729</v>
      </c>
    </row>
    <row r="89" spans="1:32" x14ac:dyDescent="0.2">
      <c r="A89" s="43" t="s">
        <v>2</v>
      </c>
      <c r="B89" s="39">
        <v>1991</v>
      </c>
      <c r="C89" s="62">
        <v>0.205107556536128</v>
      </c>
      <c r="D89" s="39">
        <v>2055</v>
      </c>
      <c r="E89" s="39">
        <v>5432.7800486617998</v>
      </c>
      <c r="F89" s="42">
        <v>2899</v>
      </c>
      <c r="G89" s="41">
        <v>4.60345981372887</v>
      </c>
      <c r="H89" s="51">
        <v>31.6784556743705</v>
      </c>
      <c r="I89" s="42">
        <v>157</v>
      </c>
      <c r="J89" s="39">
        <v>238.47133757961799</v>
      </c>
      <c r="K89" s="41">
        <v>1.6708372492836701</v>
      </c>
      <c r="L89" s="51">
        <v>10.113840687679099</v>
      </c>
      <c r="M89" s="39">
        <v>52</v>
      </c>
      <c r="N89" s="39">
        <v>216.211538461538</v>
      </c>
      <c r="O89" s="41">
        <v>1.01321517486663</v>
      </c>
      <c r="P89" s="51">
        <v>6.1435838767041897</v>
      </c>
      <c r="Q89" s="39">
        <v>147</v>
      </c>
      <c r="R89" s="39">
        <v>852.142857142857</v>
      </c>
      <c r="S89" s="41">
        <v>7.1231002881844603</v>
      </c>
      <c r="T89" s="51">
        <v>7.4052236311239303</v>
      </c>
      <c r="U89" s="39">
        <v>2055</v>
      </c>
      <c r="V89" s="39">
        <v>139.975669099757</v>
      </c>
      <c r="W89" s="41">
        <v>3.12320096685084</v>
      </c>
      <c r="X89" s="51">
        <v>14.8074409530387</v>
      </c>
      <c r="Y89" s="39"/>
      <c r="Z89" s="40"/>
      <c r="AA89" s="40"/>
      <c r="AB89" s="51"/>
      <c r="AC89" s="42">
        <v>2052</v>
      </c>
      <c r="AD89" s="41">
        <v>35.984844054581004</v>
      </c>
      <c r="AE89" s="40">
        <v>0.472782397782398</v>
      </c>
      <c r="AF89" s="51">
        <v>11.8721954608455</v>
      </c>
    </row>
    <row r="90" spans="1:32" x14ac:dyDescent="0.2">
      <c r="A90" s="43" t="s">
        <v>2</v>
      </c>
      <c r="B90" s="39">
        <v>1992</v>
      </c>
      <c r="C90" s="62">
        <v>0.22471622889305801</v>
      </c>
      <c r="D90" s="39">
        <v>2370</v>
      </c>
      <c r="E90" s="39">
        <v>5613.7071729957797</v>
      </c>
      <c r="F90" s="42">
        <v>3408</v>
      </c>
      <c r="G90" s="41">
        <v>37.5643427230047</v>
      </c>
      <c r="H90" s="51">
        <v>31.940390551643201</v>
      </c>
      <c r="I90" s="42">
        <v>203</v>
      </c>
      <c r="J90" s="39">
        <v>245.06403940886699</v>
      </c>
      <c r="K90" s="41">
        <v>1.8458295761947701</v>
      </c>
      <c r="L90" s="51">
        <v>10.712530207394099</v>
      </c>
      <c r="M90" s="39">
        <v>70</v>
      </c>
      <c r="N90" s="39">
        <v>227.87142857142899</v>
      </c>
      <c r="O90" s="41">
        <v>0.97445929694726996</v>
      </c>
      <c r="P90" s="51">
        <v>6.6211803885290896</v>
      </c>
      <c r="Q90" s="39">
        <v>195</v>
      </c>
      <c r="R90" s="39">
        <v>874.55897435897396</v>
      </c>
      <c r="S90" s="41">
        <v>7.7739408822191898</v>
      </c>
      <c r="T90" s="51">
        <v>8.0119217826284395</v>
      </c>
      <c r="U90" s="39">
        <v>2370</v>
      </c>
      <c r="V90" s="39">
        <v>142.46371308016899</v>
      </c>
      <c r="W90" s="41">
        <v>3.44600205459348</v>
      </c>
      <c r="X90" s="51">
        <v>15.570551218080499</v>
      </c>
      <c r="Y90" s="39"/>
      <c r="Z90" s="40"/>
      <c r="AA90" s="40"/>
      <c r="AB90" s="51"/>
      <c r="AC90" s="42">
        <v>2359</v>
      </c>
      <c r="AD90" s="41">
        <v>35.468800339126801</v>
      </c>
      <c r="AE90" s="40">
        <v>0.56485528647371597</v>
      </c>
      <c r="AF90" s="51">
        <v>12.7872132014176</v>
      </c>
    </row>
    <row r="91" spans="1:32" x14ac:dyDescent="0.2">
      <c r="A91" s="43" t="s">
        <v>2</v>
      </c>
      <c r="B91" s="39">
        <v>1993</v>
      </c>
      <c r="C91" s="62">
        <v>0.349379310344827</v>
      </c>
      <c r="D91" s="39">
        <v>2698</v>
      </c>
      <c r="E91" s="39">
        <v>5720.8383988139403</v>
      </c>
      <c r="F91" s="42">
        <v>4054</v>
      </c>
      <c r="G91" s="41">
        <v>63.429958066107403</v>
      </c>
      <c r="H91" s="51">
        <v>32.116545633941797</v>
      </c>
      <c r="I91" s="42">
        <v>252</v>
      </c>
      <c r="J91" s="39">
        <v>239.84523809523799</v>
      </c>
      <c r="K91" s="41">
        <v>2.1965052316890898</v>
      </c>
      <c r="L91" s="51">
        <v>11.7474637518684</v>
      </c>
      <c r="M91" s="39">
        <v>93</v>
      </c>
      <c r="N91" s="39">
        <v>219.204301075269</v>
      </c>
      <c r="O91" s="41">
        <v>1.6799758990053599</v>
      </c>
      <c r="P91" s="51">
        <v>7.6413045141545499</v>
      </c>
      <c r="Q91" s="39">
        <v>259</v>
      </c>
      <c r="R91" s="39">
        <v>849.03474903474898</v>
      </c>
      <c r="S91" s="41">
        <v>10.2537541167664</v>
      </c>
      <c r="T91" s="51">
        <v>8.9642024700598295</v>
      </c>
      <c r="U91" s="39">
        <v>2698</v>
      </c>
      <c r="V91" s="39">
        <v>144.716085989622</v>
      </c>
      <c r="W91" s="41">
        <v>3.73143347321649</v>
      </c>
      <c r="X91" s="51">
        <v>15.955133794124899</v>
      </c>
      <c r="Y91" s="39">
        <v>53</v>
      </c>
      <c r="Z91" s="40">
        <v>2.6848643987040202</v>
      </c>
      <c r="AA91" s="40">
        <v>-1.4949981336319499E-2</v>
      </c>
      <c r="AB91" s="51">
        <v>6.2148189622993399</v>
      </c>
      <c r="AC91" s="42">
        <v>2676</v>
      </c>
      <c r="AD91" s="41">
        <v>36.8317264573991</v>
      </c>
      <c r="AE91" s="40">
        <v>0.66991625371654895</v>
      </c>
      <c r="AF91" s="51">
        <v>13.1668259415263</v>
      </c>
    </row>
    <row r="92" spans="1:32" x14ac:dyDescent="0.2">
      <c r="A92" s="43" t="s">
        <v>2</v>
      </c>
      <c r="B92" s="39">
        <v>1994</v>
      </c>
      <c r="C92" s="62">
        <v>0.30510577777777798</v>
      </c>
      <c r="D92" s="39">
        <v>2747</v>
      </c>
      <c r="E92" s="39">
        <v>5848.8671277757603</v>
      </c>
      <c r="F92" s="42">
        <v>4467</v>
      </c>
      <c r="G92" s="41">
        <v>84.757304678755503</v>
      </c>
      <c r="H92" s="51">
        <v>31.438221625251799</v>
      </c>
      <c r="I92" s="42">
        <v>284</v>
      </c>
      <c r="J92" s="39">
        <v>236.61619718309899</v>
      </c>
      <c r="K92" s="41">
        <v>2.40370944625408</v>
      </c>
      <c r="L92" s="51">
        <v>11.850034201954401</v>
      </c>
      <c r="M92" s="39">
        <v>162</v>
      </c>
      <c r="N92" s="39">
        <v>228.76543209876499</v>
      </c>
      <c r="O92" s="41">
        <v>2.0966895978730502</v>
      </c>
      <c r="P92" s="51">
        <v>8.4035586573612804</v>
      </c>
      <c r="Q92" s="39">
        <v>288</v>
      </c>
      <c r="R92" s="39">
        <v>825.01041666666697</v>
      </c>
      <c r="S92" s="41">
        <v>11.1919144350097</v>
      </c>
      <c r="T92" s="51">
        <v>9.23359079033313</v>
      </c>
      <c r="U92" s="39">
        <v>2747</v>
      </c>
      <c r="V92" s="39">
        <v>143.574080815435</v>
      </c>
      <c r="W92" s="41">
        <v>4.4783309449171602</v>
      </c>
      <c r="X92" s="51">
        <v>15.847852888490801</v>
      </c>
      <c r="Y92" s="39">
        <v>82</v>
      </c>
      <c r="Z92" s="40">
        <v>3.17387069451551</v>
      </c>
      <c r="AA92" s="40">
        <v>-1.4715478484264599E-2</v>
      </c>
      <c r="AB92" s="51">
        <v>6.7478484264611396</v>
      </c>
      <c r="AC92" s="42">
        <v>2727</v>
      </c>
      <c r="AD92" s="41">
        <v>35.920902090208997</v>
      </c>
      <c r="AE92" s="40">
        <v>0.59971020040531398</v>
      </c>
      <c r="AF92" s="51">
        <v>13.375830376041399</v>
      </c>
    </row>
    <row r="93" spans="1:32" x14ac:dyDescent="0.2">
      <c r="A93" s="43" t="s">
        <v>2</v>
      </c>
      <c r="B93" s="39">
        <v>1995</v>
      </c>
      <c r="C93" s="62">
        <v>0.37458195637805702</v>
      </c>
      <c r="D93" s="39">
        <v>3085</v>
      </c>
      <c r="E93" s="39">
        <v>5948.0181523500796</v>
      </c>
      <c r="F93" s="42">
        <v>4884</v>
      </c>
      <c r="G93" s="41">
        <v>120.582733415234</v>
      </c>
      <c r="H93" s="51">
        <v>32.181054668304597</v>
      </c>
      <c r="I93" s="42">
        <v>295</v>
      </c>
      <c r="J93" s="39">
        <v>244.93898305084701</v>
      </c>
      <c r="K93" s="41">
        <v>2.3122717168762801</v>
      </c>
      <c r="L93" s="51">
        <v>11.6766285463586</v>
      </c>
      <c r="M93" s="39">
        <v>205</v>
      </c>
      <c r="N93" s="39">
        <v>224.478048780488</v>
      </c>
      <c r="O93" s="41">
        <v>2.4173041813898801</v>
      </c>
      <c r="P93" s="51">
        <v>8.7023922261483992</v>
      </c>
      <c r="Q93" s="39">
        <v>298</v>
      </c>
      <c r="R93" s="39">
        <v>851.75167785234896</v>
      </c>
      <c r="S93" s="41">
        <v>11.959953454332499</v>
      </c>
      <c r="T93" s="51">
        <v>9.2238220140515299</v>
      </c>
      <c r="U93" s="39">
        <v>3085</v>
      </c>
      <c r="V93" s="39">
        <v>145.605186385737</v>
      </c>
      <c r="W93" s="41">
        <v>5.2953669875076903</v>
      </c>
      <c r="X93" s="51">
        <v>16.384427810772099</v>
      </c>
      <c r="Y93" s="39">
        <v>93</v>
      </c>
      <c r="Z93" s="40">
        <v>3.2837148400285501</v>
      </c>
      <c r="AA93" s="40">
        <v>-8.7886641982341199E-3</v>
      </c>
      <c r="AB93" s="51">
        <v>7.0533751068072101</v>
      </c>
      <c r="AC93" s="42">
        <v>3065</v>
      </c>
      <c r="AD93" s="41">
        <v>35.266949429037503</v>
      </c>
      <c r="AE93" s="40">
        <v>0.77090266940451901</v>
      </c>
      <c r="AF93" s="51">
        <v>13.797824455852099</v>
      </c>
    </row>
    <row r="94" spans="1:32" x14ac:dyDescent="0.2">
      <c r="A94" s="43" t="s">
        <v>2</v>
      </c>
      <c r="B94" s="39">
        <v>1996</v>
      </c>
      <c r="C94" s="62">
        <v>0.396739939127494</v>
      </c>
      <c r="D94" s="39">
        <v>2982</v>
      </c>
      <c r="E94" s="39">
        <v>6102.2924211938298</v>
      </c>
      <c r="F94" s="42">
        <v>4785</v>
      </c>
      <c r="G94" s="41">
        <v>123.38372831765901</v>
      </c>
      <c r="H94" s="51">
        <v>32.000945663532001</v>
      </c>
      <c r="I94" s="42">
        <v>336</v>
      </c>
      <c r="J94" s="39">
        <v>251.95238095238099</v>
      </c>
      <c r="K94" s="41">
        <v>2.71772029250456</v>
      </c>
      <c r="L94" s="51">
        <v>12.316338208409499</v>
      </c>
      <c r="M94" s="39">
        <v>278</v>
      </c>
      <c r="N94" s="39">
        <v>230.25899280575501</v>
      </c>
      <c r="O94" s="41">
        <v>2.6009451425068901</v>
      </c>
      <c r="P94" s="51">
        <v>9.5907581979773404</v>
      </c>
      <c r="Q94" s="39">
        <v>342</v>
      </c>
      <c r="R94" s="39">
        <v>884.47076023391799</v>
      </c>
      <c r="S94" s="41">
        <v>13.378053773296701</v>
      </c>
      <c r="T94" s="51">
        <v>9.8502267033302804</v>
      </c>
      <c r="U94" s="39">
        <v>2982</v>
      </c>
      <c r="V94" s="39">
        <v>145.60630449362799</v>
      </c>
      <c r="W94" s="41">
        <v>5.4605252039322201</v>
      </c>
      <c r="X94" s="51">
        <v>16.317486927421101</v>
      </c>
      <c r="Y94" s="39">
        <v>128</v>
      </c>
      <c r="Z94" s="40">
        <v>3.2211036503609201</v>
      </c>
      <c r="AA94" s="40">
        <v>-6.3528023598820498E-3</v>
      </c>
      <c r="AB94" s="51">
        <v>7.6885840707965496</v>
      </c>
      <c r="AC94" s="42">
        <v>2955</v>
      </c>
      <c r="AD94" s="41">
        <v>34.670321489001701</v>
      </c>
      <c r="AE94" s="40">
        <v>0.784279798192138</v>
      </c>
      <c r="AF94" s="51">
        <v>13.9346296615514</v>
      </c>
    </row>
    <row r="95" spans="1:32" x14ac:dyDescent="0.2">
      <c r="A95" s="43" t="s">
        <v>2</v>
      </c>
      <c r="B95" s="39">
        <v>1997</v>
      </c>
      <c r="C95" s="62">
        <v>0.46615396530359299</v>
      </c>
      <c r="D95" s="39">
        <v>3149</v>
      </c>
      <c r="E95" s="39">
        <v>6183.7189583994896</v>
      </c>
      <c r="F95" s="42">
        <v>5257</v>
      </c>
      <c r="G95" s="41">
        <v>131.89294084078401</v>
      </c>
      <c r="H95" s="51">
        <v>32.034456153699999</v>
      </c>
      <c r="I95" s="42">
        <v>354</v>
      </c>
      <c r="J95" s="39">
        <v>257.36158192090397</v>
      </c>
      <c r="K95" s="41">
        <v>3.2853612285150602</v>
      </c>
      <c r="L95" s="51">
        <v>13.3013713722174</v>
      </c>
      <c r="M95" s="39">
        <v>353</v>
      </c>
      <c r="N95" s="39">
        <v>235.37677053824399</v>
      </c>
      <c r="O95" s="41">
        <v>2.8229999999999902</v>
      </c>
      <c r="P95" s="51">
        <v>10.890268521146799</v>
      </c>
      <c r="Q95" s="39">
        <v>360</v>
      </c>
      <c r="R95" s="39">
        <v>905.73333333333301</v>
      </c>
      <c r="S95" s="41">
        <v>14.0760911664779</v>
      </c>
      <c r="T95" s="51">
        <v>10.740409966024901</v>
      </c>
      <c r="U95" s="39">
        <v>3149</v>
      </c>
      <c r="V95" s="39">
        <v>146.83359796760899</v>
      </c>
      <c r="W95" s="41">
        <v>5.3789520000000097</v>
      </c>
      <c r="X95" s="51">
        <v>16.808942666666699</v>
      </c>
      <c r="Y95" s="39">
        <v>168</v>
      </c>
      <c r="Z95" s="40">
        <v>3.4044618780021101</v>
      </c>
      <c r="AA95" s="40">
        <v>-2.9283957365400298E-3</v>
      </c>
      <c r="AB95" s="51">
        <v>8.9611095927849096</v>
      </c>
      <c r="AC95" s="42">
        <v>3125</v>
      </c>
      <c r="AD95" s="41">
        <v>36.5576959999999</v>
      </c>
      <c r="AE95" s="40">
        <v>0.73975821865443403</v>
      </c>
      <c r="AF95" s="51">
        <v>14.340412270642201</v>
      </c>
    </row>
    <row r="96" spans="1:32" x14ac:dyDescent="0.2">
      <c r="A96" s="43" t="s">
        <v>2</v>
      </c>
      <c r="B96" s="39">
        <v>1998</v>
      </c>
      <c r="C96" s="62">
        <v>0.46348696012142998</v>
      </c>
      <c r="D96" s="39">
        <v>3471</v>
      </c>
      <c r="E96" s="39">
        <v>6235.7775857101697</v>
      </c>
      <c r="F96" s="42">
        <v>5698</v>
      </c>
      <c r="G96" s="41">
        <v>142.62820112320099</v>
      </c>
      <c r="H96" s="51">
        <v>32.7077767637767</v>
      </c>
      <c r="I96" s="42">
        <v>397</v>
      </c>
      <c r="J96" s="39">
        <v>259.120906801008</v>
      </c>
      <c r="K96" s="41">
        <v>3.17402488687783</v>
      </c>
      <c r="L96" s="51">
        <v>13.704594017093999</v>
      </c>
      <c r="M96" s="39">
        <v>403</v>
      </c>
      <c r="N96" s="39">
        <v>236.67990074441701</v>
      </c>
      <c r="O96" s="41">
        <v>3.1637859843710698</v>
      </c>
      <c r="P96" s="51">
        <v>11.4376349886564</v>
      </c>
      <c r="Q96" s="39">
        <v>408</v>
      </c>
      <c r="R96" s="39">
        <v>915.74264705882399</v>
      </c>
      <c r="S96" s="41">
        <v>14.758494085074201</v>
      </c>
      <c r="T96" s="51">
        <v>11.1194512962497</v>
      </c>
      <c r="U96" s="39">
        <v>3471</v>
      </c>
      <c r="V96" s="39">
        <v>145.57879573609901</v>
      </c>
      <c r="W96" s="41">
        <v>4.9344250834357997</v>
      </c>
      <c r="X96" s="51">
        <v>17.3843295274899</v>
      </c>
      <c r="Y96" s="39">
        <v>274</v>
      </c>
      <c r="Z96" s="40">
        <v>3.3485297277078101</v>
      </c>
      <c r="AA96" s="40">
        <v>6.9174862077236703E-3</v>
      </c>
      <c r="AB96" s="51">
        <v>10.034636603501999</v>
      </c>
      <c r="AC96" s="42">
        <v>3439</v>
      </c>
      <c r="AD96" s="41">
        <v>36.742134341378303</v>
      </c>
      <c r="AE96" s="40">
        <v>0.73892004226840402</v>
      </c>
      <c r="AF96" s="51">
        <v>14.812824321944399</v>
      </c>
    </row>
    <row r="97" spans="1:32" x14ac:dyDescent="0.2">
      <c r="A97" s="43" t="s">
        <v>2</v>
      </c>
      <c r="B97" s="39">
        <v>1999</v>
      </c>
      <c r="C97" s="62">
        <v>0.50181030212976796</v>
      </c>
      <c r="D97" s="39">
        <v>3768</v>
      </c>
      <c r="E97" s="39">
        <v>6306.99256900212</v>
      </c>
      <c r="F97" s="42">
        <v>6297</v>
      </c>
      <c r="G97" s="41">
        <v>160.33627759250501</v>
      </c>
      <c r="H97" s="51">
        <v>32.293367158964799</v>
      </c>
      <c r="I97" s="42">
        <v>467</v>
      </c>
      <c r="J97" s="39">
        <v>258.80513918629498</v>
      </c>
      <c r="K97" s="41">
        <v>2.8230455565529602</v>
      </c>
      <c r="L97" s="51">
        <v>14.4919039497307</v>
      </c>
      <c r="M97" s="39">
        <v>474</v>
      </c>
      <c r="N97" s="39">
        <v>239.78059071729999</v>
      </c>
      <c r="O97" s="41">
        <v>3.13411754109435</v>
      </c>
      <c r="P97" s="51">
        <v>12.399153118667</v>
      </c>
      <c r="Q97" s="39">
        <v>478</v>
      </c>
      <c r="R97" s="39">
        <v>925.629707112971</v>
      </c>
      <c r="S97" s="41">
        <v>14.612676252527599</v>
      </c>
      <c r="T97" s="51">
        <v>11.8905924511345</v>
      </c>
      <c r="U97" s="39">
        <v>3768</v>
      </c>
      <c r="V97" s="39">
        <v>146.95143312101899</v>
      </c>
      <c r="W97" s="41">
        <v>4.5700880483153101</v>
      </c>
      <c r="X97" s="51">
        <v>17.345387635092202</v>
      </c>
      <c r="Y97" s="39">
        <v>402</v>
      </c>
      <c r="Z97" s="40">
        <v>3.5029184049288702</v>
      </c>
      <c r="AA97" s="40">
        <v>1.5656546080964701E-2</v>
      </c>
      <c r="AB97" s="51">
        <v>11.449375538329001</v>
      </c>
      <c r="AC97" s="42">
        <v>3732</v>
      </c>
      <c r="AD97" s="41">
        <v>36.6506430868167</v>
      </c>
      <c r="AE97" s="40">
        <v>0.63320647837881205</v>
      </c>
      <c r="AF97" s="51">
        <v>14.960832711026001</v>
      </c>
    </row>
    <row r="98" spans="1:32" x14ac:dyDescent="0.2">
      <c r="A98" s="43" t="s">
        <v>2</v>
      </c>
      <c r="B98" s="39">
        <v>2000</v>
      </c>
      <c r="C98" s="62">
        <v>0.46237257930379</v>
      </c>
      <c r="D98" s="39">
        <v>3899</v>
      </c>
      <c r="E98" s="39">
        <v>6307.2944344703801</v>
      </c>
      <c r="F98" s="42">
        <v>6394</v>
      </c>
      <c r="G98" s="41">
        <v>171.33817641539</v>
      </c>
      <c r="H98" s="51">
        <v>32.140814982796499</v>
      </c>
      <c r="I98" s="42">
        <v>499</v>
      </c>
      <c r="J98" s="39">
        <v>259.33867735470898</v>
      </c>
      <c r="K98" s="41">
        <v>3.00826399108138</v>
      </c>
      <c r="L98" s="51">
        <v>14.0752075808249</v>
      </c>
      <c r="M98" s="39">
        <v>501</v>
      </c>
      <c r="N98" s="39">
        <v>237.654690618762</v>
      </c>
      <c r="O98" s="41">
        <v>3.0383319901499899</v>
      </c>
      <c r="P98" s="51">
        <v>12.135487575554</v>
      </c>
      <c r="Q98" s="39">
        <v>510</v>
      </c>
      <c r="R98" s="39">
        <v>910.25686274509803</v>
      </c>
      <c r="S98" s="41">
        <v>14.232922646993099</v>
      </c>
      <c r="T98" s="51">
        <v>11.5606420746702</v>
      </c>
      <c r="U98" s="39">
        <v>3899</v>
      </c>
      <c r="V98" s="39">
        <v>147.92203129007399</v>
      </c>
      <c r="W98" s="41">
        <v>4.4780474104208796</v>
      </c>
      <c r="X98" s="51">
        <v>17.227001877640401</v>
      </c>
      <c r="Y98" s="39">
        <v>465</v>
      </c>
      <c r="Z98" s="40">
        <v>3.4048322682248302</v>
      </c>
      <c r="AA98" s="40">
        <v>2.9835502453595099E-2</v>
      </c>
      <c r="AB98" s="51">
        <v>11.6551312139961</v>
      </c>
      <c r="AC98" s="42">
        <v>3850</v>
      </c>
      <c r="AD98" s="41">
        <v>36.944103896103897</v>
      </c>
      <c r="AE98" s="40">
        <v>0.71470650291292803</v>
      </c>
      <c r="AF98" s="51">
        <v>14.888833223114499</v>
      </c>
    </row>
    <row r="99" spans="1:32" x14ac:dyDescent="0.2">
      <c r="A99" s="43" t="s">
        <v>2</v>
      </c>
      <c r="B99" s="39">
        <v>2001</v>
      </c>
      <c r="C99" s="62">
        <v>0.49153366290018802</v>
      </c>
      <c r="D99" s="39">
        <v>3851</v>
      </c>
      <c r="E99" s="39">
        <v>6348.1843676967001</v>
      </c>
      <c r="F99" s="42">
        <v>6627</v>
      </c>
      <c r="G99" s="41">
        <v>178.54273275992099</v>
      </c>
      <c r="H99" s="51">
        <v>31.705391730798301</v>
      </c>
      <c r="I99" s="42">
        <v>526</v>
      </c>
      <c r="J99" s="39">
        <v>261.50570342205299</v>
      </c>
      <c r="K99" s="41">
        <v>2.5306285773971098</v>
      </c>
      <c r="L99" s="51">
        <v>13.609616043450901</v>
      </c>
      <c r="M99" s="39">
        <v>530</v>
      </c>
      <c r="N99" s="39">
        <v>239.03018867924499</v>
      </c>
      <c r="O99" s="41">
        <v>2.8230772289660999</v>
      </c>
      <c r="P99" s="51">
        <v>11.7413834240268</v>
      </c>
      <c r="Q99" s="39">
        <v>532</v>
      </c>
      <c r="R99" s="39">
        <v>923.02819548872196</v>
      </c>
      <c r="S99" s="41">
        <v>13.321444025946899</v>
      </c>
      <c r="T99" s="51">
        <v>11.110359070935299</v>
      </c>
      <c r="U99" s="39">
        <v>3851</v>
      </c>
      <c r="V99" s="39">
        <v>150.93793819787101</v>
      </c>
      <c r="W99" s="41">
        <v>5.3203578327799503</v>
      </c>
      <c r="X99" s="51">
        <v>17.126200120736499</v>
      </c>
      <c r="Y99" s="39">
        <v>537</v>
      </c>
      <c r="Z99" s="40">
        <v>3.5958530328645</v>
      </c>
      <c r="AA99" s="40">
        <v>3.7801853312302902E-2</v>
      </c>
      <c r="AB99" s="51">
        <v>11.762598580441701</v>
      </c>
      <c r="AC99" s="42">
        <v>3816</v>
      </c>
      <c r="AD99" s="41">
        <v>36.249475890985401</v>
      </c>
      <c r="AE99" s="40">
        <v>0.65051423810966102</v>
      </c>
      <c r="AF99" s="51">
        <v>14.8864243411087</v>
      </c>
    </row>
    <row r="100" spans="1:32" x14ac:dyDescent="0.2">
      <c r="A100" s="43" t="s">
        <v>2</v>
      </c>
      <c r="B100" s="39">
        <v>2002</v>
      </c>
      <c r="C100" s="62">
        <v>0.48010198486676198</v>
      </c>
      <c r="D100" s="39">
        <v>3962</v>
      </c>
      <c r="E100" s="39">
        <v>6410.3720343261002</v>
      </c>
      <c r="F100" s="42">
        <v>6908</v>
      </c>
      <c r="G100" s="41">
        <v>179.17696728430701</v>
      </c>
      <c r="H100" s="51">
        <v>31.360817602779498</v>
      </c>
      <c r="I100" s="42">
        <v>484</v>
      </c>
      <c r="J100" s="39">
        <v>262.088842975207</v>
      </c>
      <c r="K100" s="41">
        <v>2.6724103569218198</v>
      </c>
      <c r="L100" s="51">
        <v>14.384731792861601</v>
      </c>
      <c r="M100" s="39">
        <v>490</v>
      </c>
      <c r="N100" s="39">
        <v>242.8</v>
      </c>
      <c r="O100" s="41">
        <v>2.7927815925542898</v>
      </c>
      <c r="P100" s="51">
        <v>12.529319544984499</v>
      </c>
      <c r="Q100" s="39">
        <v>497</v>
      </c>
      <c r="R100" s="39">
        <v>936.25352112676103</v>
      </c>
      <c r="S100" s="41">
        <v>13.757343808145601</v>
      </c>
      <c r="T100" s="51">
        <v>11.8084169940044</v>
      </c>
      <c r="U100" s="39">
        <v>3962</v>
      </c>
      <c r="V100" s="39">
        <v>152.878849066128</v>
      </c>
      <c r="W100" s="41">
        <v>5.6731000724112697</v>
      </c>
      <c r="X100" s="51">
        <v>17.192064011585899</v>
      </c>
      <c r="Y100" s="39">
        <v>640</v>
      </c>
      <c r="Z100" s="40">
        <v>3.54157050706285</v>
      </c>
      <c r="AA100" s="40">
        <v>2.4791490180978201E-2</v>
      </c>
      <c r="AB100" s="51">
        <v>13.1625914516751</v>
      </c>
      <c r="AC100" s="42">
        <v>3941</v>
      </c>
      <c r="AD100" s="41">
        <v>37.031159604161303</v>
      </c>
      <c r="AE100" s="40">
        <v>0.55778899215800204</v>
      </c>
      <c r="AF100" s="51">
        <v>14.893374223061199</v>
      </c>
    </row>
    <row r="101" spans="1:32" x14ac:dyDescent="0.2">
      <c r="A101" s="43" t="s">
        <v>2</v>
      </c>
      <c r="B101" s="39">
        <v>2003</v>
      </c>
      <c r="C101" s="62">
        <v>0.50052747693541899</v>
      </c>
      <c r="D101" s="39">
        <v>4228</v>
      </c>
      <c r="E101" s="39">
        <v>6484.9321192053003</v>
      </c>
      <c r="F101" s="42">
        <v>7498</v>
      </c>
      <c r="G101" s="41">
        <v>176.20083889036999</v>
      </c>
      <c r="H101" s="51">
        <v>31.063339557215301</v>
      </c>
      <c r="I101" s="42">
        <v>456</v>
      </c>
      <c r="J101" s="39">
        <v>258.78728070175401</v>
      </c>
      <c r="K101" s="41">
        <v>2.9854164755351502</v>
      </c>
      <c r="L101" s="51">
        <v>13.8268499617736</v>
      </c>
      <c r="M101" s="39">
        <v>456</v>
      </c>
      <c r="N101" s="39">
        <v>242.14035087719299</v>
      </c>
      <c r="O101" s="41">
        <v>2.9509362557427199</v>
      </c>
      <c r="P101" s="51">
        <v>12.0505132082695</v>
      </c>
      <c r="Q101" s="39">
        <v>458</v>
      </c>
      <c r="R101" s="39">
        <v>927.58733624454101</v>
      </c>
      <c r="S101" s="41">
        <v>14.1420893950995</v>
      </c>
      <c r="T101" s="51">
        <v>11.290615428790201</v>
      </c>
      <c r="U101" s="39">
        <v>4228</v>
      </c>
      <c r="V101" s="39">
        <v>151.75662251655601</v>
      </c>
      <c r="W101" s="41">
        <v>5.2752671918814302</v>
      </c>
      <c r="X101" s="51">
        <v>16.947722659901199</v>
      </c>
      <c r="Y101" s="39">
        <v>776</v>
      </c>
      <c r="Z101" s="40">
        <v>3.56387770285682</v>
      </c>
      <c r="AA101" s="40">
        <v>2.9663950398582599E-2</v>
      </c>
      <c r="AB101" s="51">
        <v>13.336333038086901</v>
      </c>
      <c r="AC101" s="42">
        <v>4182</v>
      </c>
      <c r="AD101" s="41">
        <v>36.020994739359097</v>
      </c>
      <c r="AE101" s="40">
        <v>0.54813287744703698</v>
      </c>
      <c r="AF101" s="51">
        <v>14.691360592652099</v>
      </c>
    </row>
    <row r="102" spans="1:32" x14ac:dyDescent="0.2">
      <c r="A102" s="43" t="s">
        <v>2</v>
      </c>
      <c r="B102" s="39">
        <v>2004</v>
      </c>
      <c r="C102" s="62">
        <v>0.60214018785981405</v>
      </c>
      <c r="D102" s="39">
        <v>4199</v>
      </c>
      <c r="E102" s="39">
        <v>6571.78947368421</v>
      </c>
      <c r="F102" s="42">
        <v>7562</v>
      </c>
      <c r="G102" s="41">
        <v>180.76603544036001</v>
      </c>
      <c r="H102" s="51">
        <v>31.886420523671099</v>
      </c>
      <c r="I102" s="42">
        <v>548</v>
      </c>
      <c r="J102" s="39">
        <v>253.06569343065701</v>
      </c>
      <c r="K102" s="41">
        <v>3.4657850267379602</v>
      </c>
      <c r="L102" s="51">
        <v>14.333190017825199</v>
      </c>
      <c r="M102" s="39">
        <v>548</v>
      </c>
      <c r="N102" s="39">
        <v>242.129562043796</v>
      </c>
      <c r="O102" s="41">
        <v>3.4758468967984602</v>
      </c>
      <c r="P102" s="51">
        <v>12.524914326596299</v>
      </c>
      <c r="Q102" s="39">
        <v>551</v>
      </c>
      <c r="R102" s="39">
        <v>918.34119782214202</v>
      </c>
      <c r="S102" s="41">
        <v>15.588620578778199</v>
      </c>
      <c r="T102" s="51">
        <v>11.6778201143266</v>
      </c>
      <c r="U102" s="39">
        <v>4199</v>
      </c>
      <c r="V102" s="39">
        <v>151.00309597523199</v>
      </c>
      <c r="W102" s="41">
        <v>5.2991526141627903</v>
      </c>
      <c r="X102" s="51">
        <v>17.917530774321701</v>
      </c>
      <c r="Y102" s="39">
        <v>844</v>
      </c>
      <c r="Z102" s="40">
        <v>3.3706747105357899</v>
      </c>
      <c r="AA102" s="40">
        <v>4.50284751474304E-2</v>
      </c>
      <c r="AB102" s="51">
        <v>14.3039764111205</v>
      </c>
      <c r="AC102" s="42">
        <v>4171</v>
      </c>
      <c r="AD102" s="41">
        <v>36.490433948693401</v>
      </c>
      <c r="AE102" s="40">
        <v>0.50529004789781795</v>
      </c>
      <c r="AF102" s="51">
        <v>15.580548563065401</v>
      </c>
    </row>
    <row r="103" spans="1:32" x14ac:dyDescent="0.2">
      <c r="A103" s="43" t="s">
        <v>2</v>
      </c>
      <c r="B103" s="39">
        <v>2005</v>
      </c>
      <c r="C103" s="62">
        <v>0.50170671243325604</v>
      </c>
      <c r="D103" s="39">
        <v>4342</v>
      </c>
      <c r="E103" s="39">
        <v>6451.2745278673401</v>
      </c>
      <c r="F103" s="42">
        <v>8010</v>
      </c>
      <c r="G103" s="41">
        <v>182.28234332084901</v>
      </c>
      <c r="H103" s="51">
        <v>30.670260549313198</v>
      </c>
      <c r="I103" s="42">
        <v>399</v>
      </c>
      <c r="J103" s="39">
        <v>253.76190476190499</v>
      </c>
      <c r="K103" s="41">
        <v>3.6166417336595602</v>
      </c>
      <c r="L103" s="51">
        <v>13.2132902831178</v>
      </c>
      <c r="M103" s="39">
        <v>400</v>
      </c>
      <c r="N103" s="39">
        <v>242.98500000000001</v>
      </c>
      <c r="O103" s="41">
        <v>3.5995181165762502</v>
      </c>
      <c r="P103" s="51">
        <v>11.5846718011553</v>
      </c>
      <c r="Q103" s="39">
        <v>403</v>
      </c>
      <c r="R103" s="39">
        <v>917.38213399503695</v>
      </c>
      <c r="S103" s="41">
        <v>15.485747855016699</v>
      </c>
      <c r="T103" s="51">
        <v>10.8103831202944</v>
      </c>
      <c r="U103" s="39">
        <v>4342</v>
      </c>
      <c r="V103" s="39">
        <v>153.949562413634</v>
      </c>
      <c r="W103" s="41">
        <v>5.07647780972622</v>
      </c>
      <c r="X103" s="51">
        <v>16.966380797599701</v>
      </c>
      <c r="Y103" s="39">
        <v>864</v>
      </c>
      <c r="Z103" s="40">
        <v>3.4710534383903902</v>
      </c>
      <c r="AA103" s="40">
        <v>2.6243620997887199E-2</v>
      </c>
      <c r="AB103" s="51">
        <v>13.886283113928</v>
      </c>
      <c r="AC103" s="42">
        <v>4306</v>
      </c>
      <c r="AD103" s="41">
        <v>35.934300975383202</v>
      </c>
      <c r="AE103" s="40">
        <v>0.66373099121706602</v>
      </c>
      <c r="AF103" s="51">
        <v>14.855463450439</v>
      </c>
    </row>
    <row r="104" spans="1:32" x14ac:dyDescent="0.2">
      <c r="A104" s="43" t="s">
        <v>2</v>
      </c>
      <c r="B104" s="39">
        <v>2006</v>
      </c>
      <c r="C104" s="62">
        <v>0.48427978100811703</v>
      </c>
      <c r="D104" s="39">
        <v>4347</v>
      </c>
      <c r="E104" s="39">
        <v>6650.45939728548</v>
      </c>
      <c r="F104" s="42">
        <v>8177</v>
      </c>
      <c r="G104" s="41">
        <v>197.35953283600301</v>
      </c>
      <c r="H104" s="51">
        <v>31.225333863274798</v>
      </c>
      <c r="I104" s="42">
        <v>395</v>
      </c>
      <c r="J104" s="39">
        <v>255.47848101265799</v>
      </c>
      <c r="K104" s="41">
        <v>3.3876501166278001</v>
      </c>
      <c r="L104" s="51">
        <v>13.946700599800099</v>
      </c>
      <c r="M104" s="39">
        <v>396</v>
      </c>
      <c r="N104" s="39">
        <v>250.727272727273</v>
      </c>
      <c r="O104" s="41">
        <v>3.9429269269269001</v>
      </c>
      <c r="P104" s="51">
        <v>12.238460960961</v>
      </c>
      <c r="Q104" s="39">
        <v>397</v>
      </c>
      <c r="R104" s="39">
        <v>938.82367758186399</v>
      </c>
      <c r="S104" s="41">
        <v>15.9635205936303</v>
      </c>
      <c r="T104" s="51">
        <v>11.3596211439054</v>
      </c>
      <c r="U104" s="39">
        <v>4347</v>
      </c>
      <c r="V104" s="39">
        <v>152.859673337934</v>
      </c>
      <c r="W104" s="41">
        <v>4.70114385406466</v>
      </c>
      <c r="X104" s="51">
        <v>17.641428011753099</v>
      </c>
      <c r="Y104" s="39">
        <v>932</v>
      </c>
      <c r="Z104" s="40">
        <v>3.4822645773599898</v>
      </c>
      <c r="AA104" s="40">
        <v>3.6126477909147497E-2</v>
      </c>
      <c r="AB104" s="51">
        <v>14.873024268824</v>
      </c>
      <c r="AC104" s="42">
        <v>4322</v>
      </c>
      <c r="AD104" s="41">
        <v>37.623808422026897</v>
      </c>
      <c r="AE104" s="40">
        <v>1.681290203781</v>
      </c>
      <c r="AF104" s="51">
        <v>15.346236066781101</v>
      </c>
    </row>
    <row r="105" spans="1:32" x14ac:dyDescent="0.2">
      <c r="A105" s="43" t="s">
        <v>2</v>
      </c>
      <c r="B105" s="39">
        <v>2007</v>
      </c>
      <c r="C105" s="62">
        <v>0.55762409369771304</v>
      </c>
      <c r="D105" s="39">
        <v>4275</v>
      </c>
      <c r="E105" s="39">
        <v>6771.1471345029204</v>
      </c>
      <c r="F105" s="42">
        <v>8300</v>
      </c>
      <c r="G105" s="41">
        <v>223.19175662650599</v>
      </c>
      <c r="H105" s="51">
        <v>30.7300757831323</v>
      </c>
      <c r="I105" s="42">
        <v>387</v>
      </c>
      <c r="J105" s="39">
        <v>257.66666666666703</v>
      </c>
      <c r="K105" s="41">
        <v>4.1960550458715904</v>
      </c>
      <c r="L105" s="51">
        <v>13.354017857143001</v>
      </c>
      <c r="M105" s="39">
        <v>388</v>
      </c>
      <c r="N105" s="39">
        <v>242.15721649484499</v>
      </c>
      <c r="O105" s="41">
        <v>4.4044787321398999</v>
      </c>
      <c r="P105" s="51">
        <v>11.731918377401801</v>
      </c>
      <c r="Q105" s="39">
        <v>390</v>
      </c>
      <c r="R105" s="39">
        <v>920.60512820512804</v>
      </c>
      <c r="S105" s="41">
        <v>18.405035133803999</v>
      </c>
      <c r="T105" s="51">
        <v>10.873882449515801</v>
      </c>
      <c r="U105" s="39">
        <v>4275</v>
      </c>
      <c r="V105" s="39">
        <v>153.055906432749</v>
      </c>
      <c r="W105" s="41">
        <v>4.9934998191681697</v>
      </c>
      <c r="X105" s="51">
        <v>17.235926702833002</v>
      </c>
      <c r="Y105" s="39">
        <v>923</v>
      </c>
      <c r="Z105" s="40">
        <v>3.33352277382075</v>
      </c>
      <c r="AA105" s="40">
        <v>1.50665646518743E-2</v>
      </c>
      <c r="AB105" s="51">
        <v>14.6291813312931</v>
      </c>
      <c r="AC105" s="42">
        <v>4246</v>
      </c>
      <c r="AD105" s="41">
        <v>37.620584079133501</v>
      </c>
      <c r="AE105" s="40">
        <v>1.0639651289502401</v>
      </c>
      <c r="AF105" s="51">
        <v>15.025298256447501</v>
      </c>
    </row>
    <row r="106" spans="1:32" x14ac:dyDescent="0.2">
      <c r="A106" s="43" t="s">
        <v>2</v>
      </c>
      <c r="B106" s="39">
        <v>2008</v>
      </c>
      <c r="C106" s="62">
        <v>0.50536053919305701</v>
      </c>
      <c r="D106" s="39">
        <v>4264</v>
      </c>
      <c r="E106" s="39">
        <v>6802.9291744840502</v>
      </c>
      <c r="F106" s="42">
        <v>8294</v>
      </c>
      <c r="G106" s="41">
        <v>214.28791656619299</v>
      </c>
      <c r="H106" s="51">
        <v>30.754101036894198</v>
      </c>
      <c r="I106" s="42">
        <v>431</v>
      </c>
      <c r="J106" s="39">
        <v>258.28306264501202</v>
      </c>
      <c r="K106" s="41">
        <v>4.8562160927044999</v>
      </c>
      <c r="L106" s="51">
        <v>13.3376611718622</v>
      </c>
      <c r="M106" s="39">
        <v>439</v>
      </c>
      <c r="N106" s="39">
        <v>250.765375854214</v>
      </c>
      <c r="O106" s="41">
        <v>4.9619931372549297</v>
      </c>
      <c r="P106" s="51">
        <v>11.7502076797385</v>
      </c>
      <c r="Q106" s="39">
        <v>439</v>
      </c>
      <c r="R106" s="39">
        <v>944.13895216400897</v>
      </c>
      <c r="S106" s="41">
        <v>20.6748711576193</v>
      </c>
      <c r="T106" s="51">
        <v>10.884949967298899</v>
      </c>
      <c r="U106" s="39">
        <v>4264</v>
      </c>
      <c r="V106" s="39">
        <v>150.12546904315201</v>
      </c>
      <c r="W106" s="41">
        <v>4.9404469779225497</v>
      </c>
      <c r="X106" s="51">
        <v>17.361682832669899</v>
      </c>
      <c r="Y106" s="39">
        <v>969</v>
      </c>
      <c r="Z106" s="40">
        <v>3.4572763584066299</v>
      </c>
      <c r="AA106" s="40">
        <v>-1.0564920273348399E-3</v>
      </c>
      <c r="AB106" s="51">
        <v>14.809840546697099</v>
      </c>
      <c r="AC106" s="42">
        <v>4199</v>
      </c>
      <c r="AD106" s="41">
        <v>36.880376280066798</v>
      </c>
      <c r="AE106" s="40">
        <v>-0.50290600775193794</v>
      </c>
      <c r="AF106" s="51">
        <v>15.1476915092054</v>
      </c>
    </row>
    <row r="107" spans="1:32" x14ac:dyDescent="0.2">
      <c r="A107" s="43" t="s">
        <v>2</v>
      </c>
      <c r="B107" s="39">
        <v>2009</v>
      </c>
      <c r="C107" s="62">
        <v>0.494340412802872</v>
      </c>
      <c r="D107" s="39">
        <v>4042</v>
      </c>
      <c r="E107" s="39">
        <v>6886.52102919347</v>
      </c>
      <c r="F107" s="42">
        <v>8005</v>
      </c>
      <c r="G107" s="41">
        <v>211.38046845721601</v>
      </c>
      <c r="H107" s="51">
        <v>30.885922298563202</v>
      </c>
      <c r="I107" s="42">
        <v>497</v>
      </c>
      <c r="J107" s="39">
        <v>259.83903420523097</v>
      </c>
      <c r="K107" s="41">
        <v>4.5358764980026898</v>
      </c>
      <c r="L107" s="51">
        <v>13.794266478029501</v>
      </c>
      <c r="M107" s="39">
        <v>504</v>
      </c>
      <c r="N107" s="39">
        <v>253.40873015873001</v>
      </c>
      <c r="O107" s="41">
        <v>4.42063214940812</v>
      </c>
      <c r="P107" s="51">
        <v>12.1164390528598</v>
      </c>
      <c r="Q107" s="39">
        <v>502</v>
      </c>
      <c r="R107" s="39">
        <v>953.97410358565696</v>
      </c>
      <c r="S107" s="41">
        <v>18.472986826746698</v>
      </c>
      <c r="T107" s="51">
        <v>11.166059529764899</v>
      </c>
      <c r="U107" s="39">
        <v>4042</v>
      </c>
      <c r="V107" s="39">
        <v>150.33374567045999</v>
      </c>
      <c r="W107" s="41">
        <v>4.1485274615288503</v>
      </c>
      <c r="X107" s="51">
        <v>17.579528337295098</v>
      </c>
      <c r="Y107" s="39">
        <v>1076</v>
      </c>
      <c r="Z107" s="40">
        <v>3.3197287220963601</v>
      </c>
      <c r="AA107" s="40">
        <v>9.5670835263238704E-3</v>
      </c>
      <c r="AB107" s="51">
        <v>15.4896093870619</v>
      </c>
      <c r="AC107" s="42">
        <v>3996</v>
      </c>
      <c r="AD107" s="41">
        <v>36.468243243243201</v>
      </c>
      <c r="AE107" s="40">
        <v>-1.5625759477780601</v>
      </c>
      <c r="AF107" s="51">
        <v>15.369599774039701</v>
      </c>
    </row>
    <row r="108" spans="1:32" x14ac:dyDescent="0.2">
      <c r="A108" s="43" t="s">
        <v>2</v>
      </c>
      <c r="B108" s="39">
        <v>2010</v>
      </c>
      <c r="C108" s="62">
        <v>0.58423489999014699</v>
      </c>
      <c r="D108" s="39">
        <v>4287</v>
      </c>
      <c r="E108" s="39">
        <v>7030.3321670165597</v>
      </c>
      <c r="F108" s="42">
        <v>8077</v>
      </c>
      <c r="G108" s="41">
        <v>249.41944162436701</v>
      </c>
      <c r="H108" s="51">
        <v>31.780382567784901</v>
      </c>
      <c r="I108" s="42">
        <v>515</v>
      </c>
      <c r="J108" s="39">
        <v>261.16699029126198</v>
      </c>
      <c r="K108" s="41">
        <v>3.8750240461686398</v>
      </c>
      <c r="L108" s="51">
        <v>13.788778454632901</v>
      </c>
      <c r="M108" s="39">
        <v>520</v>
      </c>
      <c r="N108" s="39">
        <v>255.098076923077</v>
      </c>
      <c r="O108" s="41">
        <v>4.3440746628130897</v>
      </c>
      <c r="P108" s="51">
        <v>12.1079552023121</v>
      </c>
      <c r="Q108" s="39">
        <v>518</v>
      </c>
      <c r="R108" s="39">
        <v>964.14864864864899</v>
      </c>
      <c r="S108" s="41">
        <v>18.724091887550198</v>
      </c>
      <c r="T108" s="51">
        <v>11.1501253012049</v>
      </c>
      <c r="U108" s="39">
        <v>4287</v>
      </c>
      <c r="V108" s="39">
        <v>149.48098903662199</v>
      </c>
      <c r="W108" s="41">
        <v>4.3389913248234002</v>
      </c>
      <c r="X108" s="51">
        <v>18.013070021068199</v>
      </c>
      <c r="Y108" s="39">
        <v>1201</v>
      </c>
      <c r="Z108" s="40">
        <v>3.3704306344284598</v>
      </c>
      <c r="AA108" s="40">
        <v>-1.36958662886137E-2</v>
      </c>
      <c r="AB108" s="51">
        <v>16.004670944635102</v>
      </c>
      <c r="AC108" s="42">
        <v>4240</v>
      </c>
      <c r="AD108" s="41">
        <v>35.848018867924601</v>
      </c>
      <c r="AE108" s="40">
        <v>-3.06275516554643</v>
      </c>
      <c r="AF108" s="51">
        <v>15.892517936270901</v>
      </c>
    </row>
    <row r="109" spans="1:32" x14ac:dyDescent="0.2">
      <c r="A109" s="43" t="s">
        <v>2</v>
      </c>
      <c r="B109" s="39">
        <v>2011</v>
      </c>
      <c r="C109" s="62">
        <v>0.62787400706090002</v>
      </c>
      <c r="D109" s="39">
        <v>3968</v>
      </c>
      <c r="E109" s="39">
        <v>7145.3538306451601</v>
      </c>
      <c r="F109" s="42">
        <v>7424</v>
      </c>
      <c r="G109" s="41">
        <v>259.86065193965499</v>
      </c>
      <c r="H109" s="51">
        <v>31.694195581896501</v>
      </c>
      <c r="I109" s="42">
        <v>425</v>
      </c>
      <c r="J109" s="39">
        <v>263.20470588235298</v>
      </c>
      <c r="K109" s="41">
        <v>3.7326533674339402</v>
      </c>
      <c r="L109" s="51">
        <v>13.2452080136402</v>
      </c>
      <c r="M109" s="39">
        <v>436</v>
      </c>
      <c r="N109" s="39">
        <v>249.33715596330299</v>
      </c>
      <c r="O109" s="41">
        <v>3.8799926571038301</v>
      </c>
      <c r="P109" s="51">
        <v>11.6900512295081</v>
      </c>
      <c r="Q109" s="39">
        <v>436</v>
      </c>
      <c r="R109" s="39">
        <v>947.38761467889901</v>
      </c>
      <c r="S109" s="41">
        <v>17.635090831483598</v>
      </c>
      <c r="T109" s="51">
        <v>10.7514679870241</v>
      </c>
      <c r="U109" s="39">
        <v>3968</v>
      </c>
      <c r="V109" s="39">
        <v>150.896421370968</v>
      </c>
      <c r="W109" s="41">
        <v>4.5980586648685096</v>
      </c>
      <c r="X109" s="51">
        <v>18.014487795010101</v>
      </c>
      <c r="Y109" s="39">
        <v>1079</v>
      </c>
      <c r="Z109" s="40">
        <v>3.2208513896577502</v>
      </c>
      <c r="AA109" s="40">
        <v>-3.9450683829444902E-2</v>
      </c>
      <c r="AB109" s="51">
        <v>15.762059533386999</v>
      </c>
      <c r="AC109" s="42">
        <v>3924</v>
      </c>
      <c r="AD109" s="41">
        <v>36.476834862385303</v>
      </c>
      <c r="AE109" s="40">
        <v>-5.2175021633315701</v>
      </c>
      <c r="AF109" s="51">
        <v>15.897927352623</v>
      </c>
    </row>
    <row r="110" spans="1:32" x14ac:dyDescent="0.2">
      <c r="A110" s="43" t="s">
        <v>2</v>
      </c>
      <c r="B110" s="39">
        <v>2012</v>
      </c>
      <c r="C110" s="62">
        <v>0.62492500559659703</v>
      </c>
      <c r="D110" s="39">
        <v>3767</v>
      </c>
      <c r="E110" s="39">
        <v>7132.6984337669201</v>
      </c>
      <c r="F110" s="42">
        <v>7245</v>
      </c>
      <c r="G110" s="41">
        <v>251.438111801242</v>
      </c>
      <c r="H110" s="51">
        <v>31.096974879227002</v>
      </c>
      <c r="I110" s="42">
        <v>439</v>
      </c>
      <c r="J110" s="39">
        <v>260.116173120729</v>
      </c>
      <c r="K110" s="41">
        <v>2.6557549088358998</v>
      </c>
      <c r="L110" s="51">
        <v>13.4462193197757</v>
      </c>
      <c r="M110" s="39">
        <v>453</v>
      </c>
      <c r="N110" s="39">
        <v>250.47461368653401</v>
      </c>
      <c r="O110" s="41">
        <v>2.9466108573436398</v>
      </c>
      <c r="P110" s="51">
        <v>11.887949402670399</v>
      </c>
      <c r="Q110" s="39">
        <v>453</v>
      </c>
      <c r="R110" s="39">
        <v>944.57174392935997</v>
      </c>
      <c r="S110" s="41">
        <v>14.4300702864171</v>
      </c>
      <c r="T110" s="51">
        <v>10.940604814619601</v>
      </c>
      <c r="U110" s="39">
        <v>3767</v>
      </c>
      <c r="V110" s="39">
        <v>148.991505176533</v>
      </c>
      <c r="W110" s="41">
        <v>3.9382888336097199</v>
      </c>
      <c r="X110" s="51">
        <v>17.746830707573299</v>
      </c>
      <c r="Y110" s="39">
        <v>1110</v>
      </c>
      <c r="Z110" s="40">
        <v>3.3094160656855398</v>
      </c>
      <c r="AA110" s="40">
        <v>-4.8136026380873803E-2</v>
      </c>
      <c r="AB110" s="51">
        <v>15.9911459192086</v>
      </c>
      <c r="AC110" s="42">
        <v>3726</v>
      </c>
      <c r="AD110" s="41">
        <v>36.4370907139023</v>
      </c>
      <c r="AE110" s="40">
        <v>-7.2816666205178002</v>
      </c>
      <c r="AF110" s="51">
        <v>15.703938668143399</v>
      </c>
    </row>
    <row r="111" spans="1:32" x14ac:dyDescent="0.2">
      <c r="A111" s="43" t="s">
        <v>2</v>
      </c>
      <c r="B111" s="39">
        <v>2013</v>
      </c>
      <c r="C111" s="62">
        <v>0.63309910107432599</v>
      </c>
      <c r="D111" s="39">
        <v>3741</v>
      </c>
      <c r="E111" s="39">
        <v>7189.8147554129901</v>
      </c>
      <c r="F111" s="42">
        <v>7366</v>
      </c>
      <c r="G111" s="41">
        <v>244.688191691556</v>
      </c>
      <c r="H111" s="51">
        <v>30.677580369264199</v>
      </c>
      <c r="I111" s="42">
        <v>374</v>
      </c>
      <c r="J111" s="39">
        <v>272.00802139037398</v>
      </c>
      <c r="K111" s="41">
        <v>3.3560244238046102</v>
      </c>
      <c r="L111" s="51">
        <v>12.526915032679801</v>
      </c>
      <c r="M111" s="39">
        <v>399</v>
      </c>
      <c r="N111" s="39">
        <v>252.37593984962399</v>
      </c>
      <c r="O111" s="41">
        <v>3.2323792391117201</v>
      </c>
      <c r="P111" s="51">
        <v>11.052854880358099</v>
      </c>
      <c r="Q111" s="39">
        <v>399</v>
      </c>
      <c r="R111" s="39">
        <v>956.88471177944905</v>
      </c>
      <c r="S111" s="41">
        <v>15.0960909404065</v>
      </c>
      <c r="T111" s="51">
        <v>10.161871339993199</v>
      </c>
      <c r="U111" s="39">
        <v>3741</v>
      </c>
      <c r="V111" s="39">
        <v>147.923282544774</v>
      </c>
      <c r="W111" s="41">
        <v>3.4487537729435802</v>
      </c>
      <c r="X111" s="51">
        <v>17.3313220938137</v>
      </c>
      <c r="Y111" s="39">
        <v>925</v>
      </c>
      <c r="Z111" s="40">
        <v>3.3135928501183902</v>
      </c>
      <c r="AA111" s="40">
        <v>-8.7108681462140902E-2</v>
      </c>
      <c r="AB111" s="51">
        <v>14.887777415143599</v>
      </c>
      <c r="AC111" s="42">
        <v>3683</v>
      </c>
      <c r="AD111" s="41">
        <v>36.5487645940809</v>
      </c>
      <c r="AE111" s="40">
        <v>-9.1700345109808001</v>
      </c>
      <c r="AF111" s="51">
        <v>15.181496821715999</v>
      </c>
    </row>
    <row r="112" spans="1:32" x14ac:dyDescent="0.2">
      <c r="A112" s="43" t="s">
        <v>2</v>
      </c>
      <c r="B112" s="39">
        <v>2014</v>
      </c>
      <c r="C112" s="62">
        <v>0.66974958852574595</v>
      </c>
      <c r="D112" s="39">
        <v>3384</v>
      </c>
      <c r="E112" s="39">
        <v>7242.0032505910203</v>
      </c>
      <c r="F112" s="42">
        <v>6944</v>
      </c>
      <c r="G112" s="41">
        <v>252.839920794931</v>
      </c>
      <c r="H112" s="51">
        <v>30.051290466589901</v>
      </c>
      <c r="I112" s="42">
        <v>318</v>
      </c>
      <c r="J112" s="39">
        <v>272.18238993710702</v>
      </c>
      <c r="K112" s="41">
        <v>3.0809699248120199</v>
      </c>
      <c r="L112" s="51">
        <v>12.094351916376301</v>
      </c>
      <c r="M112" s="39">
        <v>331</v>
      </c>
      <c r="N112" s="39">
        <v>250.60120845921401</v>
      </c>
      <c r="O112" s="41">
        <v>2.7699335169880501</v>
      </c>
      <c r="P112" s="51">
        <v>10.673027364554599</v>
      </c>
      <c r="Q112" s="39">
        <v>331</v>
      </c>
      <c r="R112" s="39">
        <v>957.58610271903297</v>
      </c>
      <c r="S112" s="41">
        <v>13.4203908088235</v>
      </c>
      <c r="T112" s="51">
        <v>9.8140738970588508</v>
      </c>
      <c r="U112" s="39">
        <v>3384</v>
      </c>
      <c r="V112" s="39">
        <v>145.352836879433</v>
      </c>
      <c r="W112" s="41">
        <v>2.7382375937680301</v>
      </c>
      <c r="X112" s="51">
        <v>16.861086987882199</v>
      </c>
      <c r="Y112" s="39">
        <v>776</v>
      </c>
      <c r="Z112" s="40">
        <v>3.1899792227664601</v>
      </c>
      <c r="AA112" s="40">
        <v>-9.5080214830215101E-2</v>
      </c>
      <c r="AB112" s="51">
        <v>14.435810810810899</v>
      </c>
      <c r="AC112" s="42">
        <v>3304</v>
      </c>
      <c r="AD112" s="41">
        <v>34.851119854721603</v>
      </c>
      <c r="AE112" s="40">
        <v>-11.099949949370799</v>
      </c>
      <c r="AF112" s="51">
        <v>14.7454018515841</v>
      </c>
    </row>
    <row r="113" spans="1:32" x14ac:dyDescent="0.2">
      <c r="A113" s="43" t="s">
        <v>2</v>
      </c>
      <c r="B113" s="39">
        <v>2015</v>
      </c>
      <c r="C113" s="62">
        <v>0.63990330477356305</v>
      </c>
      <c r="D113" s="39">
        <v>3271</v>
      </c>
      <c r="E113" s="39">
        <v>7290.8153469886902</v>
      </c>
      <c r="F113" s="42">
        <v>6708</v>
      </c>
      <c r="G113" s="41">
        <v>261.66620751341799</v>
      </c>
      <c r="H113" s="51">
        <v>29.137077072152699</v>
      </c>
      <c r="I113" s="42">
        <v>199</v>
      </c>
      <c r="J113" s="39">
        <v>301.03015075376902</v>
      </c>
      <c r="K113" s="41">
        <v>3.32360176821064</v>
      </c>
      <c r="L113" s="51">
        <v>10.855355756294401</v>
      </c>
      <c r="M113" s="39">
        <v>204</v>
      </c>
      <c r="N113" s="39">
        <v>275.26470588235298</v>
      </c>
      <c r="O113" s="41">
        <v>3.37256430496726</v>
      </c>
      <c r="P113" s="51">
        <v>9.5513432807085099</v>
      </c>
      <c r="Q113" s="39">
        <v>204</v>
      </c>
      <c r="R113" s="39">
        <v>1063.8137254902001</v>
      </c>
      <c r="S113" s="41">
        <v>14.9089990362374</v>
      </c>
      <c r="T113" s="51">
        <v>8.7594764841943107</v>
      </c>
      <c r="U113" s="39">
        <v>3271</v>
      </c>
      <c r="V113" s="39">
        <v>142.96423112198099</v>
      </c>
      <c r="W113" s="41">
        <v>1.8379829749104</v>
      </c>
      <c r="X113" s="51">
        <v>16.006257168458799</v>
      </c>
      <c r="Y113" s="39">
        <v>642</v>
      </c>
      <c r="Z113" s="40">
        <v>3.2886943231108998</v>
      </c>
      <c r="AA113" s="40">
        <v>-0.14035042891038499</v>
      </c>
      <c r="AB113" s="51">
        <v>13.6134696112429</v>
      </c>
      <c r="AC113" s="42">
        <v>3247</v>
      </c>
      <c r="AD113" s="41">
        <v>32.834493378503304</v>
      </c>
      <c r="AE113" s="40">
        <v>-13.2036507033822</v>
      </c>
      <c r="AF113" s="51">
        <v>13.8554947171506</v>
      </c>
    </row>
    <row r="114" spans="1:32" x14ac:dyDescent="0.2">
      <c r="A114" s="43" t="s">
        <v>2</v>
      </c>
      <c r="B114" s="39">
        <v>2016</v>
      </c>
      <c r="C114" s="62">
        <v>0.65702206859877799</v>
      </c>
      <c r="D114" s="39">
        <v>3011</v>
      </c>
      <c r="E114" s="39">
        <v>7423.6001328462298</v>
      </c>
      <c r="F114" s="42">
        <v>6387</v>
      </c>
      <c r="G114" s="41">
        <v>280.37103961171101</v>
      </c>
      <c r="H114" s="51">
        <v>28.5934604665728</v>
      </c>
      <c r="I114" s="42">
        <v>176</v>
      </c>
      <c r="J114" s="39">
        <v>300.80113636363598</v>
      </c>
      <c r="K114" s="41">
        <v>3.0271705905055999</v>
      </c>
      <c r="L114" s="51">
        <v>9.4812248166730804</v>
      </c>
      <c r="M114" s="39">
        <v>177</v>
      </c>
      <c r="N114" s="39">
        <v>270.016949152542</v>
      </c>
      <c r="O114" s="41">
        <v>3.3372768219601801</v>
      </c>
      <c r="P114" s="51">
        <v>8.2569460661125298</v>
      </c>
      <c r="Q114" s="39">
        <v>177</v>
      </c>
      <c r="R114" s="39">
        <v>1047.61581920904</v>
      </c>
      <c r="S114" s="41">
        <v>13.8875362599111</v>
      </c>
      <c r="T114" s="51">
        <v>7.5256896151614798</v>
      </c>
      <c r="U114" s="39">
        <v>3011</v>
      </c>
      <c r="V114" s="39">
        <v>137.02025905014901</v>
      </c>
      <c r="W114" s="41">
        <v>0.875789985873489</v>
      </c>
      <c r="X114" s="51">
        <v>15.490505886046201</v>
      </c>
      <c r="Y114" s="39">
        <v>495</v>
      </c>
      <c r="Z114" s="40">
        <v>3.05230808240331</v>
      </c>
      <c r="AA114" s="40">
        <v>-0.21005677016351301</v>
      </c>
      <c r="AB114" s="51">
        <v>11.8950027558332</v>
      </c>
      <c r="AC114" s="42">
        <v>2888</v>
      </c>
      <c r="AD114" s="41">
        <v>30.8873614958449</v>
      </c>
      <c r="AE114" s="40">
        <v>-16.7900620374743</v>
      </c>
      <c r="AF114" s="51">
        <v>12.859882349236299</v>
      </c>
    </row>
    <row r="115" spans="1:32" x14ac:dyDescent="0.2">
      <c r="A115" s="43" t="s">
        <v>2</v>
      </c>
      <c r="B115" s="39">
        <v>2017</v>
      </c>
      <c r="C115" s="62">
        <v>0.59267629328473403</v>
      </c>
      <c r="D115" s="39">
        <v>2611</v>
      </c>
      <c r="E115" s="39">
        <v>7371.7782458827996</v>
      </c>
      <c r="F115" s="42">
        <v>5916</v>
      </c>
      <c r="G115" s="41">
        <v>283.89283468559802</v>
      </c>
      <c r="H115" s="51">
        <v>27.125991210277199</v>
      </c>
      <c r="I115" s="42">
        <v>169</v>
      </c>
      <c r="J115" s="39">
        <v>295.31360946745599</v>
      </c>
      <c r="K115" s="41">
        <v>2.9365898702903102</v>
      </c>
      <c r="L115" s="51">
        <v>8.8497626106650298</v>
      </c>
      <c r="M115" s="39">
        <v>172</v>
      </c>
      <c r="N115" s="39">
        <v>267.18604651162798</v>
      </c>
      <c r="O115" s="41">
        <v>3.1116405026781999</v>
      </c>
      <c r="P115" s="51">
        <v>7.6627702925422101</v>
      </c>
      <c r="Q115" s="39">
        <v>172</v>
      </c>
      <c r="R115" s="39">
        <v>1031.13953488372</v>
      </c>
      <c r="S115" s="41">
        <v>13.067290807914301</v>
      </c>
      <c r="T115" s="51">
        <v>6.9707293899423197</v>
      </c>
      <c r="U115" s="39">
        <v>2611</v>
      </c>
      <c r="V115" s="39">
        <v>135.91267713519699</v>
      </c>
      <c r="W115" s="41">
        <v>0.26472084745762697</v>
      </c>
      <c r="X115" s="51">
        <v>14.502363559321999</v>
      </c>
      <c r="Y115" s="39">
        <v>440</v>
      </c>
      <c r="Z115" s="40">
        <v>2.9936898211963401</v>
      </c>
      <c r="AA115" s="40">
        <v>-0.27873879258816397</v>
      </c>
      <c r="AB115" s="51">
        <v>11.176270173341299</v>
      </c>
      <c r="AC115" s="42">
        <v>2502</v>
      </c>
      <c r="AD115" s="41">
        <v>26.928896882494001</v>
      </c>
      <c r="AE115" s="40">
        <v>-19.574992344334799</v>
      </c>
      <c r="AF115" s="51">
        <v>11.903109952364799</v>
      </c>
    </row>
    <row r="116" spans="1:32" x14ac:dyDescent="0.2">
      <c r="A116" s="43" t="s">
        <v>2</v>
      </c>
      <c r="B116" s="39">
        <v>2018</v>
      </c>
      <c r="C116" s="62">
        <v>0.58712337259764402</v>
      </c>
      <c r="D116" s="39">
        <v>2207</v>
      </c>
      <c r="E116" s="39">
        <v>7394.8640688717696</v>
      </c>
      <c r="F116" s="42">
        <v>5311</v>
      </c>
      <c r="G116" s="41">
        <v>255.86799661080801</v>
      </c>
      <c r="H116" s="51">
        <v>25.450881566560099</v>
      </c>
      <c r="I116" s="42">
        <v>140</v>
      </c>
      <c r="J116" s="39">
        <v>292.38571428571402</v>
      </c>
      <c r="K116" s="41">
        <v>2.86324329758714</v>
      </c>
      <c r="L116" s="51">
        <v>7.6470627792672001</v>
      </c>
      <c r="M116" s="39">
        <v>142</v>
      </c>
      <c r="N116" s="39">
        <v>276.29577464788701</v>
      </c>
      <c r="O116" s="41">
        <v>3.0862471457353902</v>
      </c>
      <c r="P116" s="51">
        <v>6.5843037832997604</v>
      </c>
      <c r="Q116" s="39">
        <v>142</v>
      </c>
      <c r="R116" s="39">
        <v>1056.4154929577501</v>
      </c>
      <c r="S116" s="41">
        <v>12.3294137312093</v>
      </c>
      <c r="T116" s="51">
        <v>5.9671597487098804</v>
      </c>
      <c r="U116" s="39">
        <v>2207</v>
      </c>
      <c r="V116" s="39">
        <v>136.405980969642</v>
      </c>
      <c r="W116" s="41">
        <v>-0.58692034730086795</v>
      </c>
      <c r="X116" s="51">
        <v>13.1471828992073</v>
      </c>
      <c r="Y116" s="39">
        <v>319</v>
      </c>
      <c r="Z116" s="40">
        <v>3.4452248901577498</v>
      </c>
      <c r="AA116" s="40">
        <v>-0.31490174672489102</v>
      </c>
      <c r="AB116" s="51">
        <v>9.9034061135371108</v>
      </c>
      <c r="AC116" s="42">
        <v>2184</v>
      </c>
      <c r="AD116" s="41">
        <v>22.9362179487179</v>
      </c>
      <c r="AE116" s="40">
        <v>-22.2334313243907</v>
      </c>
      <c r="AF116" s="51">
        <v>10.5475430568675</v>
      </c>
    </row>
    <row r="117" spans="1:32" x14ac:dyDescent="0.2">
      <c r="A117" s="43" t="s">
        <v>2</v>
      </c>
      <c r="B117" s="39">
        <v>2019</v>
      </c>
      <c r="C117" s="62">
        <v>0.66415921444853498</v>
      </c>
      <c r="D117" s="39">
        <v>1610</v>
      </c>
      <c r="E117" s="39">
        <v>7510.0273291925496</v>
      </c>
      <c r="F117" s="42">
        <v>4945</v>
      </c>
      <c r="G117" s="41">
        <v>256.07668351870501</v>
      </c>
      <c r="H117" s="51">
        <v>22.193201011122401</v>
      </c>
      <c r="I117" s="42">
        <v>90</v>
      </c>
      <c r="J117" s="39">
        <v>309.01111111111101</v>
      </c>
      <c r="K117" s="41">
        <v>3.1530576247364701</v>
      </c>
      <c r="L117" s="51">
        <v>6.9034183649566501</v>
      </c>
      <c r="M117" s="39">
        <v>91</v>
      </c>
      <c r="N117" s="39">
        <v>281.912087912088</v>
      </c>
      <c r="O117" s="41">
        <v>3.47059863945577</v>
      </c>
      <c r="P117" s="51">
        <v>5.9266314801782798</v>
      </c>
      <c r="Q117" s="39">
        <v>91</v>
      </c>
      <c r="R117" s="39">
        <v>1094.9230769230801</v>
      </c>
      <c r="S117" s="41">
        <v>13.8308735280264</v>
      </c>
      <c r="T117" s="51">
        <v>5.3690284974092997</v>
      </c>
      <c r="U117" s="39">
        <v>1610</v>
      </c>
      <c r="V117" s="39">
        <v>123.278260869565</v>
      </c>
      <c r="W117" s="41">
        <v>-0.96610105305791605</v>
      </c>
      <c r="X117" s="51">
        <v>11.3494430943702</v>
      </c>
      <c r="Y117" s="39">
        <v>229</v>
      </c>
      <c r="Z117" s="40">
        <v>2.8741927266086602</v>
      </c>
      <c r="AA117" s="40">
        <v>-0.32679799361605</v>
      </c>
      <c r="AB117" s="51">
        <v>8.8558595531236008</v>
      </c>
      <c r="AC117" s="42">
        <v>945</v>
      </c>
      <c r="AD117" s="41">
        <v>20.868465608465598</v>
      </c>
      <c r="AE117" s="40">
        <v>-22.711490368852498</v>
      </c>
      <c r="AF117" s="51">
        <v>8.5854282377049103</v>
      </c>
    </row>
    <row r="118" spans="1:32" x14ac:dyDescent="0.2">
      <c r="A118" s="43" t="s">
        <v>2</v>
      </c>
      <c r="B118" s="39">
        <v>2020</v>
      </c>
      <c r="C118" s="62">
        <v>0.68568210526315598</v>
      </c>
      <c r="D118" s="39">
        <v>260</v>
      </c>
      <c r="E118" s="39">
        <v>7972.0115384615401</v>
      </c>
      <c r="F118" s="42">
        <v>4174</v>
      </c>
      <c r="G118" s="41">
        <v>253.988778150455</v>
      </c>
      <c r="H118" s="51">
        <v>16.460186152371801</v>
      </c>
      <c r="I118" s="42"/>
      <c r="J118" s="39"/>
      <c r="K118" s="41"/>
      <c r="L118" s="51"/>
      <c r="M118" s="39"/>
      <c r="N118" s="39"/>
      <c r="O118" s="41"/>
      <c r="P118" s="51"/>
      <c r="Q118" s="39"/>
      <c r="R118" s="39"/>
      <c r="S118" s="41"/>
      <c r="T118" s="51"/>
      <c r="U118" s="39">
        <v>260</v>
      </c>
      <c r="V118" s="39">
        <v>108.83461538461501</v>
      </c>
      <c r="W118" s="41">
        <v>-1.1281341668670399</v>
      </c>
      <c r="X118" s="51">
        <v>8.6255722529454104</v>
      </c>
      <c r="Y118" s="39"/>
      <c r="Z118" s="40"/>
      <c r="AA118" s="40"/>
      <c r="AB118" s="51"/>
      <c r="AC118" s="42"/>
      <c r="AD118" s="41"/>
      <c r="AE118" s="40"/>
      <c r="AF118" s="51"/>
    </row>
    <row r="119" spans="1:32" x14ac:dyDescent="0.2">
      <c r="A119" s="43" t="s">
        <v>2</v>
      </c>
      <c r="B119" s="39">
        <v>2021</v>
      </c>
      <c r="C119" s="62">
        <v>0.85834757834757902</v>
      </c>
      <c r="D119" s="39"/>
      <c r="E119" s="39"/>
      <c r="F119" s="42">
        <v>3833</v>
      </c>
      <c r="G119" s="41">
        <v>270.37271067049301</v>
      </c>
      <c r="H119" s="51">
        <v>14.020453952517601</v>
      </c>
      <c r="I119" s="42"/>
      <c r="J119" s="39"/>
      <c r="K119" s="41"/>
      <c r="L119" s="51"/>
      <c r="M119" s="39"/>
      <c r="N119" s="39"/>
      <c r="O119" s="41"/>
      <c r="P119" s="51"/>
      <c r="Q119" s="39"/>
      <c r="R119" s="39"/>
      <c r="S119" s="41"/>
      <c r="T119" s="51"/>
      <c r="U119" s="39"/>
      <c r="V119" s="39"/>
      <c r="W119" s="41"/>
      <c r="X119" s="51"/>
      <c r="Y119" s="39"/>
      <c r="Z119" s="40"/>
      <c r="AA119" s="40"/>
      <c r="AB119" s="51"/>
      <c r="AC119" s="42"/>
      <c r="AD119" s="41"/>
      <c r="AE119" s="40"/>
      <c r="AF119" s="51"/>
    </row>
    <row r="120" spans="1:32" x14ac:dyDescent="0.2">
      <c r="A120" s="43" t="s">
        <v>2</v>
      </c>
      <c r="B120" s="39">
        <v>2022</v>
      </c>
      <c r="C120" s="62">
        <v>0.83903130537507398</v>
      </c>
      <c r="D120" s="39"/>
      <c r="E120" s="39"/>
      <c r="F120" s="42">
        <v>1591</v>
      </c>
      <c r="G120" s="41">
        <v>290.97241357636699</v>
      </c>
      <c r="H120" s="51">
        <v>12.806536769327501</v>
      </c>
      <c r="I120" s="42"/>
      <c r="J120" s="39"/>
      <c r="K120" s="41"/>
      <c r="L120" s="51"/>
      <c r="M120" s="39"/>
      <c r="N120" s="39"/>
      <c r="O120" s="41"/>
      <c r="P120" s="51"/>
      <c r="Q120" s="39"/>
      <c r="R120" s="39"/>
      <c r="S120" s="41"/>
      <c r="T120" s="51"/>
      <c r="U120" s="39"/>
      <c r="V120" s="39"/>
      <c r="W120" s="41"/>
      <c r="X120" s="51"/>
      <c r="Y120" s="39"/>
      <c r="Z120" s="40"/>
      <c r="AA120" s="40"/>
      <c r="AB120" s="51"/>
      <c r="AC120" s="42"/>
      <c r="AD120" s="41"/>
      <c r="AE120" s="40"/>
      <c r="AF120" s="51"/>
    </row>
    <row r="121" spans="1:32" x14ac:dyDescent="0.2">
      <c r="A121" s="43" t="s">
        <v>38</v>
      </c>
      <c r="B121" s="39">
        <v>1987</v>
      </c>
      <c r="C121" s="62">
        <v>0</v>
      </c>
      <c r="D121" s="39"/>
      <c r="E121" s="39"/>
      <c r="F121" s="42">
        <v>54</v>
      </c>
      <c r="G121" s="41">
        <v>-103.249814814815</v>
      </c>
      <c r="H121" s="51">
        <v>31.861129629629598</v>
      </c>
      <c r="I121" s="42"/>
      <c r="J121" s="39"/>
      <c r="K121" s="41"/>
      <c r="L121" s="51"/>
      <c r="M121" s="39"/>
      <c r="N121" s="39"/>
      <c r="O121" s="41"/>
      <c r="P121" s="51"/>
      <c r="Q121" s="39"/>
      <c r="R121" s="39"/>
      <c r="S121" s="41"/>
      <c r="T121" s="51"/>
      <c r="U121" s="39"/>
      <c r="V121" s="39"/>
      <c r="W121" s="41"/>
      <c r="X121" s="51"/>
      <c r="Y121" s="39"/>
      <c r="Z121" s="40"/>
      <c r="AA121" s="40"/>
      <c r="AB121" s="51"/>
      <c r="AC121" s="42"/>
      <c r="AD121" s="41"/>
      <c r="AE121" s="40"/>
      <c r="AF121" s="51"/>
    </row>
    <row r="122" spans="1:32" x14ac:dyDescent="0.2">
      <c r="A122" s="43" t="s">
        <v>38</v>
      </c>
      <c r="B122" s="39">
        <v>1988</v>
      </c>
      <c r="C122" s="62">
        <v>0.246754385964912</v>
      </c>
      <c r="D122" s="39">
        <v>75</v>
      </c>
      <c r="E122" s="39">
        <v>3833.2666666666701</v>
      </c>
      <c r="F122" s="42">
        <v>90</v>
      </c>
      <c r="G122" s="41">
        <v>-98.756222222222206</v>
      </c>
      <c r="H122" s="51">
        <v>34.504733333333299</v>
      </c>
      <c r="I122" s="42"/>
      <c r="J122" s="39"/>
      <c r="K122" s="41"/>
      <c r="L122" s="51"/>
      <c r="M122" s="39"/>
      <c r="N122" s="39"/>
      <c r="O122" s="41"/>
      <c r="P122" s="51"/>
      <c r="Q122" s="39"/>
      <c r="R122" s="39"/>
      <c r="S122" s="41"/>
      <c r="T122" s="51"/>
      <c r="U122" s="39">
        <v>75</v>
      </c>
      <c r="V122" s="39">
        <v>133.106666666667</v>
      </c>
      <c r="W122" s="41">
        <v>0.66013333333333302</v>
      </c>
      <c r="X122" s="51">
        <v>15.996833333333299</v>
      </c>
      <c r="Y122" s="39"/>
      <c r="Z122" s="40"/>
      <c r="AA122" s="40"/>
      <c r="AB122" s="51"/>
      <c r="AC122" s="42">
        <v>73</v>
      </c>
      <c r="AD122" s="41">
        <v>49.117808219178102</v>
      </c>
      <c r="AE122" s="40">
        <v>0.47494382022471898</v>
      </c>
      <c r="AF122" s="51">
        <v>11.130898876404499</v>
      </c>
    </row>
    <row r="123" spans="1:32" x14ac:dyDescent="0.2">
      <c r="A123" s="43" t="s">
        <v>38</v>
      </c>
      <c r="B123" s="39">
        <v>1989</v>
      </c>
      <c r="C123" s="62">
        <v>0</v>
      </c>
      <c r="D123" s="39">
        <v>58</v>
      </c>
      <c r="E123" s="39">
        <v>4058.46551724138</v>
      </c>
      <c r="F123" s="42">
        <v>69</v>
      </c>
      <c r="G123" s="41">
        <v>-15.8424637681159</v>
      </c>
      <c r="H123" s="51">
        <v>32.986565217391302</v>
      </c>
      <c r="I123" s="42"/>
      <c r="J123" s="39"/>
      <c r="K123" s="41"/>
      <c r="L123" s="51"/>
      <c r="M123" s="39"/>
      <c r="N123" s="39"/>
      <c r="O123" s="41"/>
      <c r="P123" s="51"/>
      <c r="Q123" s="39"/>
      <c r="R123" s="39"/>
      <c r="S123" s="41"/>
      <c r="T123" s="51"/>
      <c r="U123" s="39">
        <v>58</v>
      </c>
      <c r="V123" s="39">
        <v>128.344827586207</v>
      </c>
      <c r="W123" s="41">
        <v>0.790768115942029</v>
      </c>
      <c r="X123" s="51">
        <v>15.1458405797101</v>
      </c>
      <c r="Y123" s="39"/>
      <c r="Z123" s="40"/>
      <c r="AA123" s="40"/>
      <c r="AB123" s="51"/>
      <c r="AC123" s="42">
        <v>58</v>
      </c>
      <c r="AD123" s="41">
        <v>43.317241379310303</v>
      </c>
      <c r="AE123" s="40">
        <v>0.39325373134328401</v>
      </c>
      <c r="AF123" s="51">
        <v>11.722701492537301</v>
      </c>
    </row>
    <row r="124" spans="1:32" x14ac:dyDescent="0.2">
      <c r="A124" s="43" t="s">
        <v>38</v>
      </c>
      <c r="B124" s="39">
        <v>1990</v>
      </c>
      <c r="C124" s="62">
        <v>1.36111111111111E-2</v>
      </c>
      <c r="D124" s="39">
        <v>84</v>
      </c>
      <c r="E124" s="39">
        <v>4319.2261904761899</v>
      </c>
      <c r="F124" s="42">
        <v>98</v>
      </c>
      <c r="G124" s="41">
        <v>-11.8221428571429</v>
      </c>
      <c r="H124" s="51">
        <v>32.245081632653097</v>
      </c>
      <c r="I124" s="42"/>
      <c r="J124" s="39"/>
      <c r="K124" s="41"/>
      <c r="L124" s="51"/>
      <c r="M124" s="39"/>
      <c r="N124" s="39"/>
      <c r="O124" s="41"/>
      <c r="P124" s="51"/>
      <c r="Q124" s="39"/>
      <c r="R124" s="39"/>
      <c r="S124" s="41"/>
      <c r="T124" s="51"/>
      <c r="U124" s="39">
        <v>84</v>
      </c>
      <c r="V124" s="39">
        <v>132.857142857143</v>
      </c>
      <c r="W124" s="41">
        <v>1.8795306122449</v>
      </c>
      <c r="X124" s="51">
        <v>13.0245510204082</v>
      </c>
      <c r="Y124" s="39"/>
      <c r="Z124" s="40"/>
      <c r="AA124" s="40"/>
      <c r="AB124" s="51"/>
      <c r="AC124" s="42">
        <v>84</v>
      </c>
      <c r="AD124" s="41">
        <v>53.915476190476198</v>
      </c>
      <c r="AE124" s="40">
        <v>0.91231632653061201</v>
      </c>
      <c r="AF124" s="51">
        <v>9.4889387755101993</v>
      </c>
    </row>
    <row r="125" spans="1:32" x14ac:dyDescent="0.2">
      <c r="A125" s="43" t="s">
        <v>38</v>
      </c>
      <c r="B125" s="39">
        <v>1991</v>
      </c>
      <c r="C125" s="62">
        <v>0</v>
      </c>
      <c r="D125" s="39">
        <v>99</v>
      </c>
      <c r="E125" s="39">
        <v>4214.3535353535399</v>
      </c>
      <c r="F125" s="42">
        <v>126</v>
      </c>
      <c r="G125" s="41">
        <v>-42.5160317460318</v>
      </c>
      <c r="H125" s="51">
        <v>33.559690476190497</v>
      </c>
      <c r="I125" s="42"/>
      <c r="J125" s="39"/>
      <c r="K125" s="41"/>
      <c r="L125" s="51"/>
      <c r="M125" s="39"/>
      <c r="N125" s="39"/>
      <c r="O125" s="41"/>
      <c r="P125" s="51"/>
      <c r="Q125" s="39"/>
      <c r="R125" s="39"/>
      <c r="S125" s="41"/>
      <c r="T125" s="51"/>
      <c r="U125" s="39">
        <v>99</v>
      </c>
      <c r="V125" s="39">
        <v>126.252525252525</v>
      </c>
      <c r="W125" s="41">
        <v>2.04428571428571</v>
      </c>
      <c r="X125" s="51">
        <v>14.8649365079365</v>
      </c>
      <c r="Y125" s="39"/>
      <c r="Z125" s="40"/>
      <c r="AA125" s="40"/>
      <c r="AB125" s="51"/>
      <c r="AC125" s="42">
        <v>98</v>
      </c>
      <c r="AD125" s="41">
        <v>39.735714285714302</v>
      </c>
      <c r="AE125" s="40">
        <v>0.67878571428571399</v>
      </c>
      <c r="AF125" s="51">
        <v>11.528063492063501</v>
      </c>
    </row>
    <row r="126" spans="1:32" x14ac:dyDescent="0.2">
      <c r="A126" s="43" t="s">
        <v>38</v>
      </c>
      <c r="B126" s="39">
        <v>1992</v>
      </c>
      <c r="C126" s="62">
        <v>0.10325670498084299</v>
      </c>
      <c r="D126" s="39">
        <v>143</v>
      </c>
      <c r="E126" s="39">
        <v>4739.8391608391603</v>
      </c>
      <c r="F126" s="42">
        <v>186</v>
      </c>
      <c r="G126" s="41">
        <v>-12.304354838709701</v>
      </c>
      <c r="H126" s="51">
        <v>34.122129032258101</v>
      </c>
      <c r="I126" s="42"/>
      <c r="J126" s="39"/>
      <c r="K126" s="41"/>
      <c r="L126" s="51"/>
      <c r="M126" s="39"/>
      <c r="N126" s="39"/>
      <c r="O126" s="41"/>
      <c r="P126" s="51"/>
      <c r="Q126" s="39"/>
      <c r="R126" s="39"/>
      <c r="S126" s="41"/>
      <c r="T126" s="51"/>
      <c r="U126" s="39">
        <v>143</v>
      </c>
      <c r="V126" s="39">
        <v>130.34265734265699</v>
      </c>
      <c r="W126" s="41">
        <v>1.43911827956989</v>
      </c>
      <c r="X126" s="51">
        <v>16.4100860215054</v>
      </c>
      <c r="Y126" s="39"/>
      <c r="Z126" s="40"/>
      <c r="AA126" s="40"/>
      <c r="AB126" s="51"/>
      <c r="AC126" s="42">
        <v>143</v>
      </c>
      <c r="AD126" s="41">
        <v>44.369930069930099</v>
      </c>
      <c r="AE126" s="40">
        <v>0.86716666666666697</v>
      </c>
      <c r="AF126" s="51">
        <v>13.5201935483871</v>
      </c>
    </row>
    <row r="127" spans="1:32" x14ac:dyDescent="0.2">
      <c r="A127" s="43" t="s">
        <v>38</v>
      </c>
      <c r="B127" s="39">
        <v>1993</v>
      </c>
      <c r="C127" s="62">
        <v>7.8823529411764695E-2</v>
      </c>
      <c r="D127" s="39">
        <v>237</v>
      </c>
      <c r="E127" s="39">
        <v>4945.4978902953599</v>
      </c>
      <c r="F127" s="42">
        <v>296</v>
      </c>
      <c r="G127" s="41">
        <v>17.483817567567598</v>
      </c>
      <c r="H127" s="51">
        <v>31.814550675675701</v>
      </c>
      <c r="I127" s="42"/>
      <c r="J127" s="39"/>
      <c r="K127" s="41"/>
      <c r="L127" s="51"/>
      <c r="M127" s="39"/>
      <c r="N127" s="39"/>
      <c r="O127" s="41"/>
      <c r="P127" s="51"/>
      <c r="Q127" s="39"/>
      <c r="R127" s="39"/>
      <c r="S127" s="41"/>
      <c r="T127" s="51"/>
      <c r="U127" s="39">
        <v>237</v>
      </c>
      <c r="V127" s="39">
        <v>136.22362869198301</v>
      </c>
      <c r="W127" s="41">
        <v>0.83322635135135203</v>
      </c>
      <c r="X127" s="51">
        <v>13.638875000000001</v>
      </c>
      <c r="Y127" s="39"/>
      <c r="Z127" s="40"/>
      <c r="AA127" s="40"/>
      <c r="AB127" s="51"/>
      <c r="AC127" s="42">
        <v>232</v>
      </c>
      <c r="AD127" s="41">
        <v>44.318534482758601</v>
      </c>
      <c r="AE127" s="40">
        <v>0.59524232081911299</v>
      </c>
      <c r="AF127" s="51">
        <v>11.362746757679201</v>
      </c>
    </row>
    <row r="128" spans="1:32" x14ac:dyDescent="0.2">
      <c r="A128" s="43" t="s">
        <v>38</v>
      </c>
      <c r="B128" s="39">
        <v>1994</v>
      </c>
      <c r="C128" s="62">
        <v>0.201172248803828</v>
      </c>
      <c r="D128" s="39">
        <v>198</v>
      </c>
      <c r="E128" s="39">
        <v>4944.3636363636397</v>
      </c>
      <c r="F128" s="42">
        <v>320</v>
      </c>
      <c r="G128" s="41">
        <v>21.673906250000002</v>
      </c>
      <c r="H128" s="51">
        <v>32.445293749999998</v>
      </c>
      <c r="I128" s="42"/>
      <c r="J128" s="39"/>
      <c r="K128" s="41"/>
      <c r="L128" s="51"/>
      <c r="M128" s="39"/>
      <c r="N128" s="39"/>
      <c r="O128" s="41"/>
      <c r="P128" s="51"/>
      <c r="Q128" s="39"/>
      <c r="R128" s="39"/>
      <c r="S128" s="41"/>
      <c r="T128" s="51"/>
      <c r="U128" s="39">
        <v>198</v>
      </c>
      <c r="V128" s="39">
        <v>136.86868686868701</v>
      </c>
      <c r="W128" s="41">
        <v>2.2330562500000002</v>
      </c>
      <c r="X128" s="51">
        <v>16.095234375</v>
      </c>
      <c r="Y128" s="39"/>
      <c r="Z128" s="40"/>
      <c r="AA128" s="40"/>
      <c r="AB128" s="51"/>
      <c r="AC128" s="42">
        <v>192</v>
      </c>
      <c r="AD128" s="41">
        <v>44.703645833333397</v>
      </c>
      <c r="AE128" s="40">
        <v>0.93199363057324902</v>
      </c>
      <c r="AF128" s="51">
        <v>13.724202866242001</v>
      </c>
    </row>
    <row r="129" spans="1:32" x14ac:dyDescent="0.2">
      <c r="A129" s="43" t="s">
        <v>38</v>
      </c>
      <c r="B129" s="39">
        <v>1995</v>
      </c>
      <c r="C129" s="62">
        <v>0.30338983050847501</v>
      </c>
      <c r="D129" s="39">
        <v>198</v>
      </c>
      <c r="E129" s="39">
        <v>4995.7929292929302</v>
      </c>
      <c r="F129" s="42">
        <v>308</v>
      </c>
      <c r="G129" s="41">
        <v>23.704058441558399</v>
      </c>
      <c r="H129" s="51">
        <v>32.9070616883117</v>
      </c>
      <c r="I129" s="42"/>
      <c r="J129" s="39"/>
      <c r="K129" s="41"/>
      <c r="L129" s="51"/>
      <c r="M129" s="39"/>
      <c r="N129" s="39"/>
      <c r="O129" s="41"/>
      <c r="P129" s="51"/>
      <c r="Q129" s="39"/>
      <c r="R129" s="39"/>
      <c r="S129" s="41"/>
      <c r="T129" s="51"/>
      <c r="U129" s="39">
        <v>198</v>
      </c>
      <c r="V129" s="39">
        <v>143.161616161616</v>
      </c>
      <c r="W129" s="41">
        <v>2.4342857142857199</v>
      </c>
      <c r="X129" s="51">
        <v>15.8907597402597</v>
      </c>
      <c r="Y129" s="39"/>
      <c r="Z129" s="40"/>
      <c r="AA129" s="40"/>
      <c r="AB129" s="51"/>
      <c r="AC129" s="42">
        <v>197</v>
      </c>
      <c r="AD129" s="41">
        <v>42.525888324873101</v>
      </c>
      <c r="AE129" s="40">
        <v>0.92212499999999997</v>
      </c>
      <c r="AF129" s="51">
        <v>13.4478361842105</v>
      </c>
    </row>
    <row r="130" spans="1:32" x14ac:dyDescent="0.2">
      <c r="A130" s="43" t="s">
        <v>38</v>
      </c>
      <c r="B130" s="39">
        <v>1996</v>
      </c>
      <c r="C130" s="62">
        <v>0.16570230607966499</v>
      </c>
      <c r="D130" s="39">
        <v>276</v>
      </c>
      <c r="E130" s="39">
        <v>5152.75</v>
      </c>
      <c r="F130" s="42">
        <v>379</v>
      </c>
      <c r="G130" s="41">
        <v>74.129577836411599</v>
      </c>
      <c r="H130" s="51">
        <v>34.399704485488101</v>
      </c>
      <c r="I130" s="42"/>
      <c r="J130" s="39"/>
      <c r="K130" s="41"/>
      <c r="L130" s="51"/>
      <c r="M130" s="39"/>
      <c r="N130" s="39"/>
      <c r="O130" s="41"/>
      <c r="P130" s="51"/>
      <c r="Q130" s="39"/>
      <c r="R130" s="39"/>
      <c r="S130" s="41"/>
      <c r="T130" s="51"/>
      <c r="U130" s="39">
        <v>276</v>
      </c>
      <c r="V130" s="39">
        <v>141.797101449275</v>
      </c>
      <c r="W130" s="41">
        <v>2.7418416886543602</v>
      </c>
      <c r="X130" s="51">
        <v>17.4021240105541</v>
      </c>
      <c r="Y130" s="39"/>
      <c r="Z130" s="40"/>
      <c r="AA130" s="40"/>
      <c r="AB130" s="51"/>
      <c r="AC130" s="42">
        <v>268</v>
      </c>
      <c r="AD130" s="41">
        <v>39.077985074626902</v>
      </c>
      <c r="AE130" s="40">
        <v>1.1051466666666701</v>
      </c>
      <c r="AF130" s="51">
        <v>15.1220888</v>
      </c>
    </row>
    <row r="131" spans="1:32" x14ac:dyDescent="0.2">
      <c r="A131" s="43" t="s">
        <v>38</v>
      </c>
      <c r="B131" s="39">
        <v>1997</v>
      </c>
      <c r="C131" s="62">
        <v>0.11639053254437901</v>
      </c>
      <c r="D131" s="39">
        <v>264</v>
      </c>
      <c r="E131" s="39">
        <v>5264.2196969696997</v>
      </c>
      <c r="F131" s="42">
        <v>386</v>
      </c>
      <c r="G131" s="41">
        <v>36.995906735751298</v>
      </c>
      <c r="H131" s="51">
        <v>34.530727979274602</v>
      </c>
      <c r="I131" s="42"/>
      <c r="J131" s="39"/>
      <c r="K131" s="41"/>
      <c r="L131" s="51"/>
      <c r="M131" s="39"/>
      <c r="N131" s="39"/>
      <c r="O131" s="41"/>
      <c r="P131" s="51"/>
      <c r="Q131" s="39"/>
      <c r="R131" s="39"/>
      <c r="S131" s="41"/>
      <c r="T131" s="51"/>
      <c r="U131" s="39">
        <v>264</v>
      </c>
      <c r="V131" s="39">
        <v>138.64393939393901</v>
      </c>
      <c r="W131" s="41">
        <v>3.4338549222797901</v>
      </c>
      <c r="X131" s="51">
        <v>17.730898963730599</v>
      </c>
      <c r="Y131" s="39"/>
      <c r="Z131" s="40"/>
      <c r="AA131" s="40"/>
      <c r="AB131" s="51"/>
      <c r="AC131" s="42">
        <v>257</v>
      </c>
      <c r="AD131" s="41">
        <v>38.281322957198398</v>
      </c>
      <c r="AE131" s="40">
        <v>0.82897916666666605</v>
      </c>
      <c r="AF131" s="51">
        <v>15.4021255208333</v>
      </c>
    </row>
    <row r="132" spans="1:32" x14ac:dyDescent="0.2">
      <c r="A132" s="43" t="s">
        <v>38</v>
      </c>
      <c r="B132" s="39">
        <v>1998</v>
      </c>
      <c r="C132" s="62">
        <v>5.4777397260274002E-2</v>
      </c>
      <c r="D132" s="39">
        <v>288</v>
      </c>
      <c r="E132" s="39">
        <v>5089.0972222222199</v>
      </c>
      <c r="F132" s="42">
        <v>433</v>
      </c>
      <c r="G132" s="41">
        <v>101.81618937644301</v>
      </c>
      <c r="H132" s="51">
        <v>32.982847575057697</v>
      </c>
      <c r="I132" s="42"/>
      <c r="J132" s="39"/>
      <c r="K132" s="41"/>
      <c r="L132" s="51"/>
      <c r="M132" s="39"/>
      <c r="N132" s="39"/>
      <c r="O132" s="41"/>
      <c r="P132" s="51"/>
      <c r="Q132" s="39"/>
      <c r="R132" s="39"/>
      <c r="S132" s="41"/>
      <c r="T132" s="51"/>
      <c r="U132" s="39">
        <v>288</v>
      </c>
      <c r="V132" s="39">
        <v>143.524305555556</v>
      </c>
      <c r="W132" s="41">
        <v>3.7602401847575102</v>
      </c>
      <c r="X132" s="51">
        <v>16.759390300230901</v>
      </c>
      <c r="Y132" s="39"/>
      <c r="Z132" s="40"/>
      <c r="AA132" s="40"/>
      <c r="AB132" s="51"/>
      <c r="AC132" s="42">
        <v>279</v>
      </c>
      <c r="AD132" s="41">
        <v>38.538351254480297</v>
      </c>
      <c r="AE132" s="40">
        <v>1.39921627906977</v>
      </c>
      <c r="AF132" s="51">
        <v>14.6134195348837</v>
      </c>
    </row>
    <row r="133" spans="1:32" x14ac:dyDescent="0.2">
      <c r="A133" s="43" t="s">
        <v>38</v>
      </c>
      <c r="B133" s="39">
        <v>1999</v>
      </c>
      <c r="C133" s="62">
        <v>8.4176136363636397E-2</v>
      </c>
      <c r="D133" s="39">
        <v>370</v>
      </c>
      <c r="E133" s="39">
        <v>5092.2216216216202</v>
      </c>
      <c r="F133" s="42">
        <v>558</v>
      </c>
      <c r="G133" s="41">
        <v>139.28715053763401</v>
      </c>
      <c r="H133" s="51">
        <v>32.757503584229397</v>
      </c>
      <c r="I133" s="42"/>
      <c r="J133" s="39"/>
      <c r="K133" s="41"/>
      <c r="L133" s="51"/>
      <c r="M133" s="39"/>
      <c r="N133" s="39"/>
      <c r="O133" s="41"/>
      <c r="P133" s="51"/>
      <c r="Q133" s="39"/>
      <c r="R133" s="39"/>
      <c r="S133" s="41"/>
      <c r="T133" s="51"/>
      <c r="U133" s="39">
        <v>370</v>
      </c>
      <c r="V133" s="39">
        <v>148.44324324324299</v>
      </c>
      <c r="W133" s="41">
        <v>3.6504229390681</v>
      </c>
      <c r="X133" s="51">
        <v>16.10620609319</v>
      </c>
      <c r="Y133" s="39"/>
      <c r="Z133" s="40"/>
      <c r="AA133" s="40"/>
      <c r="AB133" s="51"/>
      <c r="AC133" s="42">
        <v>364</v>
      </c>
      <c r="AD133" s="41">
        <v>39.041208791208803</v>
      </c>
      <c r="AE133" s="40">
        <v>0.94812159709618804</v>
      </c>
      <c r="AF133" s="51">
        <v>14.225915607985501</v>
      </c>
    </row>
    <row r="134" spans="1:32" x14ac:dyDescent="0.2">
      <c r="A134" s="43" t="s">
        <v>38</v>
      </c>
      <c r="B134" s="39">
        <v>2000</v>
      </c>
      <c r="C134" s="62">
        <v>0.14099750623441401</v>
      </c>
      <c r="D134" s="39">
        <v>406</v>
      </c>
      <c r="E134" s="39">
        <v>5019.8054187192101</v>
      </c>
      <c r="F134" s="42">
        <v>602</v>
      </c>
      <c r="G134" s="41">
        <v>153.17810631229199</v>
      </c>
      <c r="H134" s="51">
        <v>32.754961794019898</v>
      </c>
      <c r="I134" s="42"/>
      <c r="J134" s="39"/>
      <c r="K134" s="41"/>
      <c r="L134" s="51"/>
      <c r="M134" s="39"/>
      <c r="N134" s="39"/>
      <c r="O134" s="41"/>
      <c r="P134" s="51"/>
      <c r="Q134" s="39"/>
      <c r="R134" s="39"/>
      <c r="S134" s="41"/>
      <c r="T134" s="51"/>
      <c r="U134" s="39">
        <v>406</v>
      </c>
      <c r="V134" s="39">
        <v>147.83497536945799</v>
      </c>
      <c r="W134" s="41">
        <v>2.7607275747508302</v>
      </c>
      <c r="X134" s="51">
        <v>15.8171112956811</v>
      </c>
      <c r="Y134" s="39"/>
      <c r="Z134" s="40"/>
      <c r="AA134" s="40"/>
      <c r="AB134" s="51"/>
      <c r="AC134" s="42">
        <v>403</v>
      </c>
      <c r="AD134" s="41">
        <v>42.077171215880902</v>
      </c>
      <c r="AE134" s="40">
        <v>0.98522073578595204</v>
      </c>
      <c r="AF134" s="51">
        <v>13.8708618729097</v>
      </c>
    </row>
    <row r="135" spans="1:32" x14ac:dyDescent="0.2">
      <c r="A135" s="43" t="s">
        <v>38</v>
      </c>
      <c r="B135" s="39">
        <v>2001</v>
      </c>
      <c r="C135" s="62">
        <v>0.109721549636804</v>
      </c>
      <c r="D135" s="39">
        <v>462</v>
      </c>
      <c r="E135" s="39">
        <v>4979.9696969696997</v>
      </c>
      <c r="F135" s="42">
        <v>624</v>
      </c>
      <c r="G135" s="41">
        <v>151.95657051282001</v>
      </c>
      <c r="H135" s="51">
        <v>33.799157051282002</v>
      </c>
      <c r="I135" s="42"/>
      <c r="J135" s="39"/>
      <c r="K135" s="41"/>
      <c r="L135" s="51"/>
      <c r="M135" s="39"/>
      <c r="N135" s="39"/>
      <c r="O135" s="41"/>
      <c r="P135" s="51"/>
      <c r="Q135" s="39"/>
      <c r="R135" s="39"/>
      <c r="S135" s="41"/>
      <c r="T135" s="51"/>
      <c r="U135" s="39">
        <v>462</v>
      </c>
      <c r="V135" s="39">
        <v>156.40909090909099</v>
      </c>
      <c r="W135" s="41">
        <v>3.02748717948718</v>
      </c>
      <c r="X135" s="51">
        <v>16.0581826923077</v>
      </c>
      <c r="Y135" s="39"/>
      <c r="Z135" s="40"/>
      <c r="AA135" s="40"/>
      <c r="AB135" s="51"/>
      <c r="AC135" s="42">
        <v>450</v>
      </c>
      <c r="AD135" s="41">
        <v>35.715333333333298</v>
      </c>
      <c r="AE135" s="40">
        <v>0.97002593192868702</v>
      </c>
      <c r="AF135" s="51">
        <v>14.6356727714749</v>
      </c>
    </row>
    <row r="136" spans="1:32" x14ac:dyDescent="0.2">
      <c r="A136" s="43" t="s">
        <v>38</v>
      </c>
      <c r="B136" s="39">
        <v>2002</v>
      </c>
      <c r="C136" s="62">
        <v>9.9212903225806504E-2</v>
      </c>
      <c r="D136" s="39">
        <v>389</v>
      </c>
      <c r="E136" s="39">
        <v>4906.04370179949</v>
      </c>
      <c r="F136" s="42">
        <v>568</v>
      </c>
      <c r="G136" s="41">
        <v>106.682200704225</v>
      </c>
      <c r="H136" s="51">
        <v>32.171558098591603</v>
      </c>
      <c r="I136" s="42"/>
      <c r="J136" s="39"/>
      <c r="K136" s="41"/>
      <c r="L136" s="51"/>
      <c r="M136" s="39"/>
      <c r="N136" s="39"/>
      <c r="O136" s="41"/>
      <c r="P136" s="51"/>
      <c r="Q136" s="39"/>
      <c r="R136" s="39"/>
      <c r="S136" s="41"/>
      <c r="T136" s="51"/>
      <c r="U136" s="39">
        <v>389</v>
      </c>
      <c r="V136" s="39">
        <v>151.67095115681201</v>
      </c>
      <c r="W136" s="41">
        <v>2.0123573943661999</v>
      </c>
      <c r="X136" s="51">
        <v>15.335693661971799</v>
      </c>
      <c r="Y136" s="39"/>
      <c r="Z136" s="40"/>
      <c r="AA136" s="40"/>
      <c r="AB136" s="51"/>
      <c r="AC136" s="42">
        <v>381</v>
      </c>
      <c r="AD136" s="41">
        <v>36.4391076115486</v>
      </c>
      <c r="AE136" s="40">
        <v>0.99969549549549597</v>
      </c>
      <c r="AF136" s="51">
        <v>13.4493940540541</v>
      </c>
    </row>
    <row r="137" spans="1:32" x14ac:dyDescent="0.2">
      <c r="A137" s="43" t="s">
        <v>38</v>
      </c>
      <c r="B137" s="39">
        <v>2003</v>
      </c>
      <c r="C137" s="62">
        <v>0.14876300578034701</v>
      </c>
      <c r="D137" s="39">
        <v>427</v>
      </c>
      <c r="E137" s="39">
        <v>5089.6627634660399</v>
      </c>
      <c r="F137" s="42">
        <v>601</v>
      </c>
      <c r="G137" s="41">
        <v>131.642362728785</v>
      </c>
      <c r="H137" s="51">
        <v>32.4332628951747</v>
      </c>
      <c r="I137" s="42"/>
      <c r="J137" s="39"/>
      <c r="K137" s="41"/>
      <c r="L137" s="51"/>
      <c r="M137" s="39"/>
      <c r="N137" s="39"/>
      <c r="O137" s="41"/>
      <c r="P137" s="51"/>
      <c r="Q137" s="39"/>
      <c r="R137" s="39"/>
      <c r="S137" s="41"/>
      <c r="T137" s="51"/>
      <c r="U137" s="39">
        <v>427</v>
      </c>
      <c r="V137" s="39">
        <v>152.09367681498799</v>
      </c>
      <c r="W137" s="41">
        <v>2.1453893510815298</v>
      </c>
      <c r="X137" s="51">
        <v>15.347001663893501</v>
      </c>
      <c r="Y137" s="39"/>
      <c r="Z137" s="40"/>
      <c r="AA137" s="40"/>
      <c r="AB137" s="51"/>
      <c r="AC137" s="42">
        <v>412</v>
      </c>
      <c r="AD137" s="41">
        <v>35.526941747572799</v>
      </c>
      <c r="AE137" s="40">
        <v>1.0524855687606101</v>
      </c>
      <c r="AF137" s="51">
        <v>13.5720509337861</v>
      </c>
    </row>
    <row r="138" spans="1:32" x14ac:dyDescent="0.2">
      <c r="A138" s="43" t="s">
        <v>38</v>
      </c>
      <c r="B138" s="39">
        <v>2004</v>
      </c>
      <c r="C138" s="62">
        <v>0.19503582395086999</v>
      </c>
      <c r="D138" s="39">
        <v>460</v>
      </c>
      <c r="E138" s="39">
        <v>5198.3739130434797</v>
      </c>
      <c r="F138" s="42">
        <v>705</v>
      </c>
      <c r="G138" s="41">
        <v>209.052255319149</v>
      </c>
      <c r="H138" s="51">
        <v>32.749001418439804</v>
      </c>
      <c r="I138" s="42"/>
      <c r="J138" s="39"/>
      <c r="K138" s="41"/>
      <c r="L138" s="51"/>
      <c r="M138" s="39"/>
      <c r="N138" s="39"/>
      <c r="O138" s="41"/>
      <c r="P138" s="51"/>
      <c r="Q138" s="39"/>
      <c r="R138" s="39"/>
      <c r="S138" s="41"/>
      <c r="T138" s="51"/>
      <c r="U138" s="39">
        <v>460</v>
      </c>
      <c r="V138" s="39">
        <v>159.480434782609</v>
      </c>
      <c r="W138" s="41">
        <v>2.8325177304964502</v>
      </c>
      <c r="X138" s="51">
        <v>15.872689361702101</v>
      </c>
      <c r="Y138" s="39"/>
      <c r="Z138" s="40"/>
      <c r="AA138" s="40"/>
      <c r="AB138" s="51"/>
      <c r="AC138" s="42">
        <v>452</v>
      </c>
      <c r="AD138" s="41">
        <v>37.053097345132699</v>
      </c>
      <c r="AE138" s="40">
        <v>1.35360832137733</v>
      </c>
      <c r="AF138" s="51">
        <v>14.1566802008608</v>
      </c>
    </row>
    <row r="139" spans="1:32" x14ac:dyDescent="0.2">
      <c r="A139" s="43" t="s">
        <v>38</v>
      </c>
      <c r="B139" s="39">
        <v>2005</v>
      </c>
      <c r="C139" s="62">
        <v>0.16513347022587299</v>
      </c>
      <c r="D139" s="39">
        <v>458</v>
      </c>
      <c r="E139" s="39">
        <v>4855.4847161572097</v>
      </c>
      <c r="F139" s="42">
        <v>662</v>
      </c>
      <c r="G139" s="41">
        <v>118.22003021147999</v>
      </c>
      <c r="H139" s="51">
        <v>31.354151057401801</v>
      </c>
      <c r="I139" s="42"/>
      <c r="J139" s="39"/>
      <c r="K139" s="41"/>
      <c r="L139" s="51"/>
      <c r="M139" s="39"/>
      <c r="N139" s="39"/>
      <c r="O139" s="41"/>
      <c r="P139" s="51"/>
      <c r="Q139" s="39"/>
      <c r="R139" s="39"/>
      <c r="S139" s="41"/>
      <c r="T139" s="51"/>
      <c r="U139" s="39">
        <v>458</v>
      </c>
      <c r="V139" s="39">
        <v>148.06986899563299</v>
      </c>
      <c r="W139" s="41">
        <v>1.95161119515885</v>
      </c>
      <c r="X139" s="51">
        <v>14.3894810892587</v>
      </c>
      <c r="Y139" s="39"/>
      <c r="Z139" s="40"/>
      <c r="AA139" s="40"/>
      <c r="AB139" s="51"/>
      <c r="AC139" s="42">
        <v>448</v>
      </c>
      <c r="AD139" s="41">
        <v>35.276562499999997</v>
      </c>
      <c r="AE139" s="40">
        <v>1.3392308868501499</v>
      </c>
      <c r="AF139" s="51">
        <v>12.1137340978593</v>
      </c>
    </row>
    <row r="140" spans="1:32" x14ac:dyDescent="0.2">
      <c r="A140" s="43" t="s">
        <v>38</v>
      </c>
      <c r="B140" s="39">
        <v>2006</v>
      </c>
      <c r="C140" s="62">
        <v>0.17098837209302301</v>
      </c>
      <c r="D140" s="39">
        <v>359</v>
      </c>
      <c r="E140" s="39">
        <v>4882.0779944289698</v>
      </c>
      <c r="F140" s="42">
        <v>573</v>
      </c>
      <c r="G140" s="41">
        <v>129.81996509598599</v>
      </c>
      <c r="H140" s="51">
        <v>28.717949389179701</v>
      </c>
      <c r="I140" s="42"/>
      <c r="J140" s="39"/>
      <c r="K140" s="41"/>
      <c r="L140" s="51"/>
      <c r="M140" s="39"/>
      <c r="N140" s="39"/>
      <c r="O140" s="41"/>
      <c r="P140" s="51"/>
      <c r="Q140" s="39"/>
      <c r="R140" s="39"/>
      <c r="S140" s="41"/>
      <c r="T140" s="51"/>
      <c r="U140" s="39">
        <v>359</v>
      </c>
      <c r="V140" s="39">
        <v>146.33983286908099</v>
      </c>
      <c r="W140" s="41">
        <v>1.6800769230769199</v>
      </c>
      <c r="X140" s="51">
        <v>13.1111573426573</v>
      </c>
      <c r="Y140" s="39"/>
      <c r="Z140" s="40"/>
      <c r="AA140" s="40"/>
      <c r="AB140" s="51"/>
      <c r="AC140" s="42">
        <v>347</v>
      </c>
      <c r="AD140" s="41">
        <v>37.265417867435197</v>
      </c>
      <c r="AE140" s="40">
        <v>2.1367433155080202</v>
      </c>
      <c r="AF140" s="51">
        <v>10.793777540107</v>
      </c>
    </row>
    <row r="141" spans="1:32" x14ac:dyDescent="0.2">
      <c r="A141" s="43" t="s">
        <v>38</v>
      </c>
      <c r="B141" s="39">
        <v>2007</v>
      </c>
      <c r="C141" s="62">
        <v>7.9421052631578906E-2</v>
      </c>
      <c r="D141" s="39">
        <v>302</v>
      </c>
      <c r="E141" s="39">
        <v>4817.8013245033098</v>
      </c>
      <c r="F141" s="42">
        <v>532</v>
      </c>
      <c r="G141" s="41">
        <v>107.567951127819</v>
      </c>
      <c r="H141" s="51">
        <v>26.1938703007519</v>
      </c>
      <c r="I141" s="42"/>
      <c r="J141" s="39"/>
      <c r="K141" s="41"/>
      <c r="L141" s="51"/>
      <c r="M141" s="39"/>
      <c r="N141" s="39"/>
      <c r="O141" s="41"/>
      <c r="P141" s="51"/>
      <c r="Q141" s="39"/>
      <c r="R141" s="39"/>
      <c r="S141" s="41"/>
      <c r="T141" s="51"/>
      <c r="U141" s="39">
        <v>302</v>
      </c>
      <c r="V141" s="39">
        <v>145.86423841059599</v>
      </c>
      <c r="W141" s="41">
        <v>1.49917293233083</v>
      </c>
      <c r="X141" s="51">
        <v>11.5589135338346</v>
      </c>
      <c r="Y141" s="39"/>
      <c r="Z141" s="40"/>
      <c r="AA141" s="40"/>
      <c r="AB141" s="51"/>
      <c r="AC141" s="42">
        <v>297</v>
      </c>
      <c r="AD141" s="41">
        <v>37.237373737373701</v>
      </c>
      <c r="AE141" s="40">
        <v>1.5211842610364701</v>
      </c>
      <c r="AF141" s="51">
        <v>9.6926642994241803</v>
      </c>
    </row>
    <row r="142" spans="1:32" x14ac:dyDescent="0.2">
      <c r="A142" s="43" t="s">
        <v>38</v>
      </c>
      <c r="B142" s="39">
        <v>2008</v>
      </c>
      <c r="C142" s="62">
        <v>9.9942062572421803E-2</v>
      </c>
      <c r="D142" s="39">
        <v>301</v>
      </c>
      <c r="E142" s="39">
        <v>4904.2923588039903</v>
      </c>
      <c r="F142" s="42">
        <v>589</v>
      </c>
      <c r="G142" s="41">
        <v>109.187062818336</v>
      </c>
      <c r="H142" s="51">
        <v>24.298295415959299</v>
      </c>
      <c r="I142" s="42"/>
      <c r="J142" s="39"/>
      <c r="K142" s="41"/>
      <c r="L142" s="51"/>
      <c r="M142" s="39"/>
      <c r="N142" s="39"/>
      <c r="O142" s="41"/>
      <c r="P142" s="51"/>
      <c r="Q142" s="39"/>
      <c r="R142" s="39"/>
      <c r="S142" s="41"/>
      <c r="T142" s="51"/>
      <c r="U142" s="39">
        <v>301</v>
      </c>
      <c r="V142" s="39">
        <v>143.36544850498299</v>
      </c>
      <c r="W142" s="41">
        <v>1.7977555178268301</v>
      </c>
      <c r="X142" s="51">
        <v>10.548110356536499</v>
      </c>
      <c r="Y142" s="39"/>
      <c r="Z142" s="40"/>
      <c r="AA142" s="40"/>
      <c r="AB142" s="51"/>
      <c r="AC142" s="42">
        <v>281</v>
      </c>
      <c r="AD142" s="41">
        <v>38.055871886120997</v>
      </c>
      <c r="AE142" s="40">
        <v>1.1970244755244801</v>
      </c>
      <c r="AF142" s="51">
        <v>8.9913585664335702</v>
      </c>
    </row>
    <row r="143" spans="1:32" x14ac:dyDescent="0.2">
      <c r="A143" s="43" t="s">
        <v>38</v>
      </c>
      <c r="B143" s="39">
        <v>2009</v>
      </c>
      <c r="C143" s="62">
        <v>0.172728365384615</v>
      </c>
      <c r="D143" s="39">
        <v>307</v>
      </c>
      <c r="E143" s="39">
        <v>5089.6872964169397</v>
      </c>
      <c r="F143" s="42">
        <v>574</v>
      </c>
      <c r="G143" s="41">
        <v>131.159581881533</v>
      </c>
      <c r="H143" s="51">
        <v>25.525759581881498</v>
      </c>
      <c r="I143" s="42"/>
      <c r="J143" s="39"/>
      <c r="K143" s="41"/>
      <c r="L143" s="51"/>
      <c r="M143" s="39"/>
      <c r="N143" s="39"/>
      <c r="O143" s="41"/>
      <c r="P143" s="51"/>
      <c r="Q143" s="39"/>
      <c r="R143" s="39"/>
      <c r="S143" s="41"/>
      <c r="T143" s="51"/>
      <c r="U143" s="39">
        <v>307</v>
      </c>
      <c r="V143" s="39">
        <v>141.661237785016</v>
      </c>
      <c r="W143" s="41">
        <v>1.7177940663176301</v>
      </c>
      <c r="X143" s="51">
        <v>11.4441465968586</v>
      </c>
      <c r="Y143" s="39"/>
      <c r="Z143" s="40"/>
      <c r="AA143" s="40"/>
      <c r="AB143" s="51"/>
      <c r="AC143" s="42">
        <v>293</v>
      </c>
      <c r="AD143" s="41">
        <v>40.6740614334471</v>
      </c>
      <c r="AE143" s="40">
        <v>0.78812230215827295</v>
      </c>
      <c r="AF143" s="51">
        <v>9.5396877697841695</v>
      </c>
    </row>
    <row r="144" spans="1:32" x14ac:dyDescent="0.2">
      <c r="A144" s="43" t="s">
        <v>38</v>
      </c>
      <c r="B144" s="39">
        <v>2010</v>
      </c>
      <c r="C144" s="62">
        <v>6.2096608427543699E-2</v>
      </c>
      <c r="D144" s="39">
        <v>324</v>
      </c>
      <c r="E144" s="39">
        <v>4827.0185185185201</v>
      </c>
      <c r="F144" s="42">
        <v>577</v>
      </c>
      <c r="G144" s="41">
        <v>105.00176776429799</v>
      </c>
      <c r="H144" s="51">
        <v>23.875622183708899</v>
      </c>
      <c r="I144" s="42"/>
      <c r="J144" s="39"/>
      <c r="K144" s="41"/>
      <c r="L144" s="51"/>
      <c r="M144" s="39"/>
      <c r="N144" s="39"/>
      <c r="O144" s="41"/>
      <c r="P144" s="51"/>
      <c r="Q144" s="39"/>
      <c r="R144" s="39"/>
      <c r="S144" s="41"/>
      <c r="T144" s="51"/>
      <c r="U144" s="39">
        <v>324</v>
      </c>
      <c r="V144" s="39">
        <v>141.62345679012299</v>
      </c>
      <c r="W144" s="41">
        <v>1.3795164644714</v>
      </c>
      <c r="X144" s="51">
        <v>10.0044402079723</v>
      </c>
      <c r="Y144" s="39"/>
      <c r="Z144" s="40"/>
      <c r="AA144" s="40"/>
      <c r="AB144" s="51"/>
      <c r="AC144" s="42">
        <v>299</v>
      </c>
      <c r="AD144" s="41">
        <v>39.6367892976589</v>
      </c>
      <c r="AE144" s="40">
        <v>0.193241071428571</v>
      </c>
      <c r="AF144" s="51">
        <v>8.0826091071428596</v>
      </c>
    </row>
    <row r="145" spans="1:32" x14ac:dyDescent="0.2">
      <c r="A145" s="43" t="s">
        <v>38</v>
      </c>
      <c r="B145" s="39">
        <v>2011</v>
      </c>
      <c r="C145" s="62">
        <v>5.2545271629778699E-2</v>
      </c>
      <c r="D145" s="39">
        <v>336</v>
      </c>
      <c r="E145" s="39">
        <v>4862.5505952381</v>
      </c>
      <c r="F145" s="42">
        <v>608</v>
      </c>
      <c r="G145" s="41">
        <v>98.446611842105199</v>
      </c>
      <c r="H145" s="51">
        <v>24.110924342105299</v>
      </c>
      <c r="I145" s="42"/>
      <c r="J145" s="39"/>
      <c r="K145" s="41"/>
      <c r="L145" s="51"/>
      <c r="M145" s="39"/>
      <c r="N145" s="39"/>
      <c r="O145" s="41"/>
      <c r="P145" s="51"/>
      <c r="Q145" s="39"/>
      <c r="R145" s="39"/>
      <c r="S145" s="41"/>
      <c r="T145" s="51"/>
      <c r="U145" s="39">
        <v>336</v>
      </c>
      <c r="V145" s="39">
        <v>138.541666666667</v>
      </c>
      <c r="W145" s="41">
        <v>1.60311348684211</v>
      </c>
      <c r="X145" s="51">
        <v>10.021353618420999</v>
      </c>
      <c r="Y145" s="39"/>
      <c r="Z145" s="40"/>
      <c r="AA145" s="40"/>
      <c r="AB145" s="51"/>
      <c r="AC145" s="42">
        <v>321</v>
      </c>
      <c r="AD145" s="41">
        <v>33.095950155763198</v>
      </c>
      <c r="AE145" s="40">
        <v>-0.58635254237288104</v>
      </c>
      <c r="AF145" s="51">
        <v>8.6174316949152505</v>
      </c>
    </row>
    <row r="146" spans="1:32" x14ac:dyDescent="0.2">
      <c r="A146" s="43" t="s">
        <v>38</v>
      </c>
      <c r="B146" s="39">
        <v>2012</v>
      </c>
      <c r="C146" s="62">
        <v>4.1264822134387397E-2</v>
      </c>
      <c r="D146" s="39">
        <v>225</v>
      </c>
      <c r="E146" s="39">
        <v>4902.59111111111</v>
      </c>
      <c r="F146" s="42">
        <v>401</v>
      </c>
      <c r="G146" s="41">
        <v>98.968254364089702</v>
      </c>
      <c r="H146" s="51">
        <v>23.224007481296798</v>
      </c>
      <c r="I146" s="42"/>
      <c r="J146" s="39"/>
      <c r="K146" s="41"/>
      <c r="L146" s="51"/>
      <c r="M146" s="39"/>
      <c r="N146" s="39"/>
      <c r="O146" s="41"/>
      <c r="P146" s="51"/>
      <c r="Q146" s="39"/>
      <c r="R146" s="39"/>
      <c r="S146" s="41"/>
      <c r="T146" s="51"/>
      <c r="U146" s="39">
        <v>225</v>
      </c>
      <c r="V146" s="39">
        <v>129.01333333333301</v>
      </c>
      <c r="W146" s="41">
        <v>1.07358603491272</v>
      </c>
      <c r="X146" s="51">
        <v>9.4061022443890305</v>
      </c>
      <c r="Y146" s="39"/>
      <c r="Z146" s="40"/>
      <c r="AA146" s="40"/>
      <c r="AB146" s="51"/>
      <c r="AC146" s="42">
        <v>219</v>
      </c>
      <c r="AD146" s="41">
        <v>35.326940639269402</v>
      </c>
      <c r="AE146" s="40">
        <v>-1.0944671717171699</v>
      </c>
      <c r="AF146" s="51">
        <v>8.0922295454545399</v>
      </c>
    </row>
    <row r="147" spans="1:32" x14ac:dyDescent="0.2">
      <c r="A147" s="43" t="s">
        <v>38</v>
      </c>
      <c r="B147" s="39">
        <v>2013</v>
      </c>
      <c r="C147" s="62">
        <v>9.2880215343203204E-2</v>
      </c>
      <c r="D147" s="39">
        <v>200</v>
      </c>
      <c r="E147" s="39">
        <v>5237.72</v>
      </c>
      <c r="F147" s="42">
        <v>410</v>
      </c>
      <c r="G147" s="41">
        <v>122.48797560975601</v>
      </c>
      <c r="H147" s="51">
        <v>22.772704878048799</v>
      </c>
      <c r="I147" s="42"/>
      <c r="J147" s="39"/>
      <c r="K147" s="41"/>
      <c r="L147" s="51"/>
      <c r="M147" s="39"/>
      <c r="N147" s="39"/>
      <c r="O147" s="41"/>
      <c r="P147" s="51"/>
      <c r="Q147" s="39"/>
      <c r="R147" s="39"/>
      <c r="S147" s="41"/>
      <c r="T147" s="51"/>
      <c r="U147" s="39">
        <v>200</v>
      </c>
      <c r="V147" s="39">
        <v>144.72499999999999</v>
      </c>
      <c r="W147" s="41">
        <v>1.41108068459658</v>
      </c>
      <c r="X147" s="51">
        <v>9.3742689486552493</v>
      </c>
      <c r="Y147" s="39"/>
      <c r="Z147" s="40"/>
      <c r="AA147" s="40"/>
      <c r="AB147" s="51"/>
      <c r="AC147" s="42">
        <v>193</v>
      </c>
      <c r="AD147" s="41">
        <v>37.169430051813499</v>
      </c>
      <c r="AE147" s="40">
        <v>-1.9499548872180501</v>
      </c>
      <c r="AF147" s="51">
        <v>7.7830313283208099</v>
      </c>
    </row>
    <row r="148" spans="1:32" x14ac:dyDescent="0.2">
      <c r="A148" s="43" t="s">
        <v>38</v>
      </c>
      <c r="B148" s="39">
        <v>2014</v>
      </c>
      <c r="C148" s="62">
        <v>2.76962676962677E-2</v>
      </c>
      <c r="D148" s="39">
        <v>223</v>
      </c>
      <c r="E148" s="39">
        <v>4839.8071748878901</v>
      </c>
      <c r="F148" s="42">
        <v>433</v>
      </c>
      <c r="G148" s="41">
        <v>94.448752886836004</v>
      </c>
      <c r="H148" s="51">
        <v>20.9285034642032</v>
      </c>
      <c r="I148" s="42"/>
      <c r="J148" s="39"/>
      <c r="K148" s="41"/>
      <c r="L148" s="51"/>
      <c r="M148" s="39"/>
      <c r="N148" s="39"/>
      <c r="O148" s="41"/>
      <c r="P148" s="51"/>
      <c r="Q148" s="39"/>
      <c r="R148" s="39"/>
      <c r="S148" s="41"/>
      <c r="T148" s="51"/>
      <c r="U148" s="39">
        <v>223</v>
      </c>
      <c r="V148" s="39">
        <v>130.86995515695099</v>
      </c>
      <c r="W148" s="41">
        <v>0.51258198614318695</v>
      </c>
      <c r="X148" s="51">
        <v>8.1217944572748308</v>
      </c>
      <c r="Y148" s="39"/>
      <c r="Z148" s="40"/>
      <c r="AA148" s="40"/>
      <c r="AB148" s="51"/>
      <c r="AC148" s="42">
        <v>199</v>
      </c>
      <c r="AD148" s="41">
        <v>29.662311557789</v>
      </c>
      <c r="AE148" s="40">
        <v>-2.4383599033816399</v>
      </c>
      <c r="AF148" s="51">
        <v>6.9747710144927604</v>
      </c>
    </row>
    <row r="149" spans="1:32" x14ac:dyDescent="0.2">
      <c r="A149" s="43" t="s">
        <v>38</v>
      </c>
      <c r="B149" s="39">
        <v>2015</v>
      </c>
      <c r="C149" s="62">
        <v>8.2640990371389306E-2</v>
      </c>
      <c r="D149" s="39">
        <v>201</v>
      </c>
      <c r="E149" s="39">
        <v>5337.5721393034801</v>
      </c>
      <c r="F149" s="42">
        <v>402</v>
      </c>
      <c r="G149" s="41">
        <v>87.341641791044793</v>
      </c>
      <c r="H149" s="51">
        <v>21.0677512437811</v>
      </c>
      <c r="I149" s="42"/>
      <c r="J149" s="39"/>
      <c r="K149" s="41"/>
      <c r="L149" s="51"/>
      <c r="M149" s="39"/>
      <c r="N149" s="39"/>
      <c r="O149" s="41"/>
      <c r="P149" s="51"/>
      <c r="Q149" s="39"/>
      <c r="R149" s="39"/>
      <c r="S149" s="41"/>
      <c r="T149" s="51"/>
      <c r="U149" s="39">
        <v>201</v>
      </c>
      <c r="V149" s="39">
        <v>129.621890547264</v>
      </c>
      <c r="W149" s="41">
        <v>0.229482587064677</v>
      </c>
      <c r="X149" s="51">
        <v>8.4604552238806008</v>
      </c>
      <c r="Y149" s="39"/>
      <c r="Z149" s="40"/>
      <c r="AA149" s="40"/>
      <c r="AB149" s="51"/>
      <c r="AC149" s="42">
        <v>189</v>
      </c>
      <c r="AD149" s="41">
        <v>29.513756613756598</v>
      </c>
      <c r="AE149" s="40">
        <v>-2.9991314432989702</v>
      </c>
      <c r="AF149" s="51">
        <v>6.6126389175257696</v>
      </c>
    </row>
    <row r="150" spans="1:32" x14ac:dyDescent="0.2">
      <c r="A150" s="43" t="s">
        <v>38</v>
      </c>
      <c r="B150" s="39">
        <v>2016</v>
      </c>
      <c r="C150" s="62">
        <v>0.16389733840304199</v>
      </c>
      <c r="D150" s="39">
        <v>121</v>
      </c>
      <c r="E150" s="39">
        <v>5358.09917355372</v>
      </c>
      <c r="F150" s="42">
        <v>307</v>
      </c>
      <c r="G150" s="41">
        <v>150.90833876221501</v>
      </c>
      <c r="H150" s="51">
        <v>18.6377100977199</v>
      </c>
      <c r="I150" s="42"/>
      <c r="J150" s="39"/>
      <c r="K150" s="41"/>
      <c r="L150" s="51"/>
      <c r="M150" s="39"/>
      <c r="N150" s="39"/>
      <c r="O150" s="41"/>
      <c r="P150" s="51"/>
      <c r="Q150" s="39"/>
      <c r="R150" s="39"/>
      <c r="S150" s="41"/>
      <c r="T150" s="51"/>
      <c r="U150" s="39">
        <v>121</v>
      </c>
      <c r="V150" s="39">
        <v>132.29752066115699</v>
      </c>
      <c r="W150" s="41">
        <v>0.222384364820847</v>
      </c>
      <c r="X150" s="51">
        <v>7.6682214983713397</v>
      </c>
      <c r="Y150" s="39"/>
      <c r="Z150" s="40"/>
      <c r="AA150" s="40"/>
      <c r="AB150" s="51"/>
      <c r="AC150" s="42">
        <v>104</v>
      </c>
      <c r="AD150" s="41">
        <v>26.123076923076901</v>
      </c>
      <c r="AE150" s="40">
        <v>-4.6348673469387798</v>
      </c>
      <c r="AF150" s="51">
        <v>6.2611292517006802</v>
      </c>
    </row>
    <row r="151" spans="1:32" x14ac:dyDescent="0.2">
      <c r="A151" s="43" t="s">
        <v>38</v>
      </c>
      <c r="B151" s="39">
        <v>2017</v>
      </c>
      <c r="C151" s="62">
        <v>0.164204753199269</v>
      </c>
      <c r="D151" s="39">
        <v>104</v>
      </c>
      <c r="E151" s="39">
        <v>5283.1634615384601</v>
      </c>
      <c r="F151" s="42">
        <v>334</v>
      </c>
      <c r="G151" s="41">
        <v>115.86065868263501</v>
      </c>
      <c r="H151" s="51">
        <v>15.0957634730539</v>
      </c>
      <c r="I151" s="42"/>
      <c r="J151" s="39"/>
      <c r="K151" s="41"/>
      <c r="L151" s="51"/>
      <c r="M151" s="39"/>
      <c r="N151" s="39"/>
      <c r="O151" s="41"/>
      <c r="P151" s="51"/>
      <c r="Q151" s="39"/>
      <c r="R151" s="39"/>
      <c r="S151" s="41"/>
      <c r="T151" s="51"/>
      <c r="U151" s="39">
        <v>104</v>
      </c>
      <c r="V151" s="39">
        <v>127.54807692307701</v>
      </c>
      <c r="W151" s="41">
        <v>0.44422222222222202</v>
      </c>
      <c r="X151" s="51">
        <v>5.59657357357358</v>
      </c>
      <c r="Y151" s="39"/>
      <c r="Z151" s="40"/>
      <c r="AA151" s="40"/>
      <c r="AB151" s="51"/>
      <c r="AC151" s="42">
        <v>94</v>
      </c>
      <c r="AD151" s="41">
        <v>22.998936170212801</v>
      </c>
      <c r="AE151" s="40">
        <v>-3.32775235109718</v>
      </c>
      <c r="AF151" s="51">
        <v>4.7116655172413902</v>
      </c>
    </row>
    <row r="152" spans="1:32" x14ac:dyDescent="0.2">
      <c r="A152" s="43" t="s">
        <v>38</v>
      </c>
      <c r="B152" s="39">
        <v>2018</v>
      </c>
      <c r="C152" s="62">
        <v>2.30020703933747E-2</v>
      </c>
      <c r="D152" s="39">
        <v>84</v>
      </c>
      <c r="E152" s="39">
        <v>4883.3809523809496</v>
      </c>
      <c r="F152" s="42">
        <v>299</v>
      </c>
      <c r="G152" s="41">
        <v>111.506454849498</v>
      </c>
      <c r="H152" s="51">
        <v>15.1985819397993</v>
      </c>
      <c r="I152" s="42"/>
      <c r="J152" s="39"/>
      <c r="K152" s="41"/>
      <c r="L152" s="51"/>
      <c r="M152" s="39"/>
      <c r="N152" s="39"/>
      <c r="O152" s="41"/>
      <c r="P152" s="51"/>
      <c r="Q152" s="39"/>
      <c r="R152" s="39"/>
      <c r="S152" s="41"/>
      <c r="T152" s="51"/>
      <c r="U152" s="39">
        <v>84</v>
      </c>
      <c r="V152" s="39">
        <v>129.13095238095201</v>
      </c>
      <c r="W152" s="41">
        <v>0.10844147157190601</v>
      </c>
      <c r="X152" s="51">
        <v>5.7805919732441504</v>
      </c>
      <c r="Y152" s="39"/>
      <c r="Z152" s="40"/>
      <c r="AA152" s="40"/>
      <c r="AB152" s="51"/>
      <c r="AC152" s="42">
        <v>77</v>
      </c>
      <c r="AD152" s="41">
        <v>17.637662337662299</v>
      </c>
      <c r="AE152" s="40">
        <v>-4.7867702702702699</v>
      </c>
      <c r="AF152" s="51">
        <v>4.7723949324324302</v>
      </c>
    </row>
    <row r="153" spans="1:32" x14ac:dyDescent="0.2">
      <c r="A153" s="43" t="s">
        <v>38</v>
      </c>
      <c r="B153" s="39">
        <v>2019</v>
      </c>
      <c r="C153" s="62">
        <v>6.9290780141844005E-2</v>
      </c>
      <c r="D153" s="39"/>
      <c r="E153" s="39"/>
      <c r="F153" s="42">
        <v>261</v>
      </c>
      <c r="G153" s="41">
        <v>100.755862068966</v>
      </c>
      <c r="H153" s="51">
        <v>12.474938697318001</v>
      </c>
      <c r="I153" s="42"/>
      <c r="J153" s="39"/>
      <c r="K153" s="41"/>
      <c r="L153" s="51"/>
      <c r="M153" s="39"/>
      <c r="N153" s="39"/>
      <c r="O153" s="41"/>
      <c r="P153" s="51"/>
      <c r="Q153" s="39"/>
      <c r="R153" s="39"/>
      <c r="S153" s="41"/>
      <c r="T153" s="51"/>
      <c r="U153" s="39"/>
      <c r="V153" s="39"/>
      <c r="W153" s="41"/>
      <c r="X153" s="51"/>
      <c r="Y153" s="39"/>
      <c r="Z153" s="40"/>
      <c r="AA153" s="40"/>
      <c r="AB153" s="51"/>
      <c r="AC153" s="42"/>
      <c r="AD153" s="41"/>
      <c r="AE153" s="40"/>
      <c r="AF153" s="51"/>
    </row>
    <row r="154" spans="1:32" x14ac:dyDescent="0.2">
      <c r="A154" s="43" t="s">
        <v>38</v>
      </c>
      <c r="B154" s="39">
        <v>2020</v>
      </c>
      <c r="C154" s="62">
        <v>6.7286245353159899E-2</v>
      </c>
      <c r="D154" s="39"/>
      <c r="E154" s="39"/>
      <c r="F154" s="42">
        <v>110</v>
      </c>
      <c r="G154" s="41">
        <v>84.647999999999996</v>
      </c>
      <c r="H154" s="51">
        <v>11.8218181818182</v>
      </c>
      <c r="I154" s="42"/>
      <c r="J154" s="39"/>
      <c r="K154" s="41"/>
      <c r="L154" s="51"/>
      <c r="M154" s="39"/>
      <c r="N154" s="39"/>
      <c r="O154" s="41"/>
      <c r="P154" s="51"/>
      <c r="Q154" s="39"/>
      <c r="R154" s="39"/>
      <c r="S154" s="41"/>
      <c r="T154" s="51"/>
      <c r="U154" s="39"/>
      <c r="V154" s="39"/>
      <c r="W154" s="41"/>
      <c r="X154" s="51"/>
      <c r="Y154" s="39"/>
      <c r="Z154" s="40"/>
      <c r="AA154" s="40"/>
      <c r="AB154" s="51"/>
      <c r="AC154" s="42"/>
      <c r="AD154" s="41"/>
      <c r="AE154" s="40"/>
      <c r="AF154" s="51"/>
    </row>
    <row r="155" spans="1:32" x14ac:dyDescent="0.2">
      <c r="A155" s="43" t="s">
        <v>38</v>
      </c>
      <c r="B155" s="39">
        <v>2021</v>
      </c>
      <c r="C155" s="62">
        <v>1.7194570135746601E-2</v>
      </c>
      <c r="D155" s="39"/>
      <c r="E155" s="39"/>
      <c r="F155" s="42">
        <v>128</v>
      </c>
      <c r="G155" s="41">
        <v>70.832890625000005</v>
      </c>
      <c r="H155" s="51">
        <v>9.2281250000000004</v>
      </c>
      <c r="I155" s="42"/>
      <c r="J155" s="39"/>
      <c r="K155" s="41"/>
      <c r="L155" s="51"/>
      <c r="M155" s="39"/>
      <c r="N155" s="39"/>
      <c r="O155" s="41"/>
      <c r="P155" s="51"/>
      <c r="Q155" s="39"/>
      <c r="R155" s="39"/>
      <c r="S155" s="41"/>
      <c r="T155" s="51"/>
      <c r="U155" s="39"/>
      <c r="V155" s="39"/>
      <c r="W155" s="41"/>
      <c r="X155" s="51"/>
      <c r="Y155" s="39"/>
      <c r="Z155" s="40"/>
      <c r="AA155" s="40"/>
      <c r="AB155" s="51"/>
      <c r="AC155" s="42"/>
      <c r="AD155" s="41"/>
      <c r="AE155" s="40"/>
      <c r="AF155" s="51"/>
    </row>
    <row r="156" spans="1:32" x14ac:dyDescent="0.2">
      <c r="A156" s="43" t="s">
        <v>39</v>
      </c>
      <c r="B156" s="39">
        <v>1987</v>
      </c>
      <c r="C156" s="62">
        <v>3.3234042553191498E-2</v>
      </c>
      <c r="D156" s="39">
        <v>174</v>
      </c>
      <c r="E156" s="39">
        <v>3344.9712643678199</v>
      </c>
      <c r="F156" s="42">
        <v>203</v>
      </c>
      <c r="G156" s="41">
        <v>-34.323891625615701</v>
      </c>
      <c r="H156" s="51">
        <v>33.426645320196997</v>
      </c>
      <c r="I156" s="42"/>
      <c r="J156" s="39"/>
      <c r="K156" s="41"/>
      <c r="L156" s="51"/>
      <c r="M156" s="39"/>
      <c r="N156" s="39"/>
      <c r="O156" s="41"/>
      <c r="P156" s="51"/>
      <c r="Q156" s="39"/>
      <c r="R156" s="39"/>
      <c r="S156" s="41"/>
      <c r="T156" s="51"/>
      <c r="U156" s="39">
        <v>174</v>
      </c>
      <c r="V156" s="39">
        <v>127.35632183908</v>
      </c>
      <c r="W156" s="41">
        <v>1.18037438423645</v>
      </c>
      <c r="X156" s="51">
        <v>17.438719211822701</v>
      </c>
      <c r="Y156" s="39"/>
      <c r="Z156" s="40"/>
      <c r="AA156" s="40"/>
      <c r="AB156" s="51"/>
      <c r="AC156" s="42">
        <v>172</v>
      </c>
      <c r="AD156" s="41">
        <v>42.600581395348797</v>
      </c>
      <c r="AE156" s="40">
        <v>0.77362189054726305</v>
      </c>
      <c r="AF156" s="51">
        <v>13.938000000000001</v>
      </c>
    </row>
    <row r="157" spans="1:32" x14ac:dyDescent="0.2">
      <c r="A157" s="43" t="s">
        <v>39</v>
      </c>
      <c r="B157" s="39">
        <v>1988</v>
      </c>
      <c r="C157" s="62">
        <v>4.4680851063829803E-2</v>
      </c>
      <c r="D157" s="39">
        <v>221</v>
      </c>
      <c r="E157" s="39">
        <v>3387.7963800905</v>
      </c>
      <c r="F157" s="42">
        <v>244</v>
      </c>
      <c r="G157" s="41">
        <v>-64.357581967213093</v>
      </c>
      <c r="H157" s="51">
        <v>33.584868852459003</v>
      </c>
      <c r="I157" s="42"/>
      <c r="J157" s="39"/>
      <c r="K157" s="41"/>
      <c r="L157" s="51"/>
      <c r="M157" s="39"/>
      <c r="N157" s="39"/>
      <c r="O157" s="41"/>
      <c r="P157" s="51"/>
      <c r="Q157" s="39"/>
      <c r="R157" s="39"/>
      <c r="S157" s="41"/>
      <c r="T157" s="51"/>
      <c r="U157" s="39">
        <v>221</v>
      </c>
      <c r="V157" s="39">
        <v>135.09954751131201</v>
      </c>
      <c r="W157" s="41">
        <v>1.71124590163934</v>
      </c>
      <c r="X157" s="51">
        <v>17.3631803278689</v>
      </c>
      <c r="Y157" s="39"/>
      <c r="Z157" s="40"/>
      <c r="AA157" s="40"/>
      <c r="AB157" s="51"/>
      <c r="AC157" s="42">
        <v>220</v>
      </c>
      <c r="AD157" s="41">
        <v>41.083181818181799</v>
      </c>
      <c r="AE157" s="40">
        <v>0.74778008298755205</v>
      </c>
      <c r="AF157" s="51">
        <v>14.150829875518699</v>
      </c>
    </row>
    <row r="158" spans="1:32" x14ac:dyDescent="0.2">
      <c r="A158" s="43" t="s">
        <v>39</v>
      </c>
      <c r="B158" s="39">
        <v>1989</v>
      </c>
      <c r="C158" s="62">
        <v>3.9963503649635003E-2</v>
      </c>
      <c r="D158" s="39">
        <v>183</v>
      </c>
      <c r="E158" s="39">
        <v>3486.9453551912602</v>
      </c>
      <c r="F158" s="42">
        <v>230</v>
      </c>
      <c r="G158" s="41">
        <v>-12.7190434782609</v>
      </c>
      <c r="H158" s="51">
        <v>31.291486956521702</v>
      </c>
      <c r="I158" s="42"/>
      <c r="J158" s="39"/>
      <c r="K158" s="41"/>
      <c r="L158" s="51"/>
      <c r="M158" s="39"/>
      <c r="N158" s="39"/>
      <c r="O158" s="41"/>
      <c r="P158" s="51"/>
      <c r="Q158" s="39"/>
      <c r="R158" s="39"/>
      <c r="S158" s="41"/>
      <c r="T158" s="51"/>
      <c r="U158" s="39">
        <v>183</v>
      </c>
      <c r="V158" s="39">
        <v>132.273224043716</v>
      </c>
      <c r="W158" s="41">
        <v>1.4744782608695699</v>
      </c>
      <c r="X158" s="51">
        <v>14.943130434782599</v>
      </c>
      <c r="Y158" s="39"/>
      <c r="Z158" s="40"/>
      <c r="AA158" s="40"/>
      <c r="AB158" s="51"/>
      <c r="AC158" s="42">
        <v>182</v>
      </c>
      <c r="AD158" s="41">
        <v>38.9428571428572</v>
      </c>
      <c r="AE158" s="40">
        <v>0.59028761061946899</v>
      </c>
      <c r="AF158" s="51">
        <v>12.0647676991151</v>
      </c>
    </row>
    <row r="159" spans="1:32" x14ac:dyDescent="0.2">
      <c r="A159" s="43" t="s">
        <v>39</v>
      </c>
      <c r="B159" s="39">
        <v>1990</v>
      </c>
      <c r="C159" s="62">
        <v>0.115485074626866</v>
      </c>
      <c r="D159" s="39">
        <v>151</v>
      </c>
      <c r="E159" s="39">
        <v>3844.5430463576199</v>
      </c>
      <c r="F159" s="42">
        <v>193</v>
      </c>
      <c r="G159" s="41">
        <v>-93.924196891191698</v>
      </c>
      <c r="H159" s="51">
        <v>33.525870466321301</v>
      </c>
      <c r="I159" s="42"/>
      <c r="J159" s="39"/>
      <c r="K159" s="41"/>
      <c r="L159" s="51"/>
      <c r="M159" s="39"/>
      <c r="N159" s="39"/>
      <c r="O159" s="41"/>
      <c r="P159" s="51"/>
      <c r="Q159" s="39"/>
      <c r="R159" s="39"/>
      <c r="S159" s="41"/>
      <c r="T159" s="51"/>
      <c r="U159" s="39">
        <v>151</v>
      </c>
      <c r="V159" s="39">
        <v>140.97350993377501</v>
      </c>
      <c r="W159" s="41">
        <v>2.5436632124352299</v>
      </c>
      <c r="X159" s="51">
        <v>15.8229067357513</v>
      </c>
      <c r="Y159" s="39"/>
      <c r="Z159" s="40"/>
      <c r="AA159" s="40"/>
      <c r="AB159" s="51"/>
      <c r="AC159" s="42">
        <v>149</v>
      </c>
      <c r="AD159" s="41">
        <v>45.183221476510099</v>
      </c>
      <c r="AE159" s="40">
        <v>0.78586458333333298</v>
      </c>
      <c r="AF159" s="51">
        <v>12.9313020833333</v>
      </c>
    </row>
    <row r="160" spans="1:32" x14ac:dyDescent="0.2">
      <c r="A160" s="43" t="s">
        <v>39</v>
      </c>
      <c r="B160" s="39">
        <v>1991</v>
      </c>
      <c r="C160" s="62">
        <v>8.5211726384364805E-2</v>
      </c>
      <c r="D160" s="39">
        <v>164</v>
      </c>
      <c r="E160" s="39">
        <v>3810.0609756097601</v>
      </c>
      <c r="F160" s="42">
        <v>210</v>
      </c>
      <c r="G160" s="41">
        <v>-94.9025238095238</v>
      </c>
      <c r="H160" s="51">
        <v>34.586104761904799</v>
      </c>
      <c r="I160" s="42"/>
      <c r="J160" s="39"/>
      <c r="K160" s="41"/>
      <c r="L160" s="51"/>
      <c r="M160" s="39"/>
      <c r="N160" s="39"/>
      <c r="O160" s="41"/>
      <c r="P160" s="51"/>
      <c r="Q160" s="39"/>
      <c r="R160" s="39"/>
      <c r="S160" s="41"/>
      <c r="T160" s="51"/>
      <c r="U160" s="39">
        <v>164</v>
      </c>
      <c r="V160" s="39">
        <v>133.06707317073199</v>
      </c>
      <c r="W160" s="41">
        <v>2.1440809523809499</v>
      </c>
      <c r="X160" s="51">
        <v>17.537628571428598</v>
      </c>
      <c r="Y160" s="39"/>
      <c r="Z160" s="40"/>
      <c r="AA160" s="40"/>
      <c r="AB160" s="51"/>
      <c r="AC160" s="42">
        <v>159</v>
      </c>
      <c r="AD160" s="41">
        <v>36.456603773584902</v>
      </c>
      <c r="AE160" s="40">
        <v>1.41914975845411</v>
      </c>
      <c r="AF160" s="51">
        <v>15.637975845410599</v>
      </c>
    </row>
    <row r="161" spans="1:32" x14ac:dyDescent="0.2">
      <c r="A161" s="43" t="s">
        <v>39</v>
      </c>
      <c r="B161" s="39">
        <v>1992</v>
      </c>
      <c r="C161" s="62">
        <v>0.101779279279279</v>
      </c>
      <c r="D161" s="39">
        <v>214</v>
      </c>
      <c r="E161" s="39">
        <v>3799.19158878505</v>
      </c>
      <c r="F161" s="42">
        <v>304</v>
      </c>
      <c r="G161" s="41">
        <v>-64.077368421052697</v>
      </c>
      <c r="H161" s="51">
        <v>33.079555921052602</v>
      </c>
      <c r="I161" s="42"/>
      <c r="J161" s="39"/>
      <c r="K161" s="41"/>
      <c r="L161" s="51"/>
      <c r="M161" s="39"/>
      <c r="N161" s="39"/>
      <c r="O161" s="41"/>
      <c r="P161" s="51"/>
      <c r="Q161" s="39"/>
      <c r="R161" s="39"/>
      <c r="S161" s="41"/>
      <c r="T161" s="51"/>
      <c r="U161" s="39">
        <v>214</v>
      </c>
      <c r="V161" s="39">
        <v>129.20093457943901</v>
      </c>
      <c r="W161" s="41">
        <v>1.14184868421053</v>
      </c>
      <c r="X161" s="51">
        <v>17.2586085526316</v>
      </c>
      <c r="Y161" s="39"/>
      <c r="Z161" s="40"/>
      <c r="AA161" s="40"/>
      <c r="AB161" s="51"/>
      <c r="AC161" s="42">
        <v>212</v>
      </c>
      <c r="AD161" s="41">
        <v>38.6165094339623</v>
      </c>
      <c r="AE161" s="40">
        <v>1.59881481481481</v>
      </c>
      <c r="AF161" s="51">
        <v>15.283367003366999</v>
      </c>
    </row>
    <row r="162" spans="1:32" x14ac:dyDescent="0.2">
      <c r="A162" s="43" t="s">
        <v>39</v>
      </c>
      <c r="B162" s="39">
        <v>1993</v>
      </c>
      <c r="C162" s="62">
        <v>9.5646258503401402E-2</v>
      </c>
      <c r="D162" s="39">
        <v>175</v>
      </c>
      <c r="E162" s="39">
        <v>3704.4857142857099</v>
      </c>
      <c r="F162" s="42">
        <v>275</v>
      </c>
      <c r="G162" s="41">
        <v>18.724109090909099</v>
      </c>
      <c r="H162" s="51">
        <v>27.34732</v>
      </c>
      <c r="I162" s="42"/>
      <c r="J162" s="39"/>
      <c r="K162" s="41"/>
      <c r="L162" s="51"/>
      <c r="M162" s="39"/>
      <c r="N162" s="39"/>
      <c r="O162" s="41"/>
      <c r="P162" s="51"/>
      <c r="Q162" s="39"/>
      <c r="R162" s="39"/>
      <c r="S162" s="41"/>
      <c r="T162" s="51"/>
      <c r="U162" s="39">
        <v>175</v>
      </c>
      <c r="V162" s="39">
        <v>132.422857142857</v>
      </c>
      <c r="W162" s="41">
        <v>1.1311636363636399</v>
      </c>
      <c r="X162" s="51">
        <v>12.6728109090909</v>
      </c>
      <c r="Y162" s="39"/>
      <c r="Z162" s="40"/>
      <c r="AA162" s="40"/>
      <c r="AB162" s="51"/>
      <c r="AC162" s="42">
        <v>173</v>
      </c>
      <c r="AD162" s="41">
        <v>38.037572254335203</v>
      </c>
      <c r="AE162" s="40">
        <v>1.06103676470588</v>
      </c>
      <c r="AF162" s="51">
        <v>9.7655191176470595</v>
      </c>
    </row>
    <row r="163" spans="1:32" x14ac:dyDescent="0.2">
      <c r="A163" s="43" t="s">
        <v>39</v>
      </c>
      <c r="B163" s="39">
        <v>1994</v>
      </c>
      <c r="C163" s="62">
        <v>0.35933660933660899</v>
      </c>
      <c r="D163" s="39">
        <v>151</v>
      </c>
      <c r="E163" s="39">
        <v>4279.5761589404001</v>
      </c>
      <c r="F163" s="42">
        <v>339</v>
      </c>
      <c r="G163" s="41">
        <v>18.2718289085546</v>
      </c>
      <c r="H163" s="51">
        <v>30.474764011799401</v>
      </c>
      <c r="I163" s="42"/>
      <c r="J163" s="39"/>
      <c r="K163" s="41"/>
      <c r="L163" s="51"/>
      <c r="M163" s="39"/>
      <c r="N163" s="39"/>
      <c r="O163" s="41"/>
      <c r="P163" s="51"/>
      <c r="Q163" s="39"/>
      <c r="R163" s="39"/>
      <c r="S163" s="41"/>
      <c r="T163" s="51"/>
      <c r="U163" s="39">
        <v>151</v>
      </c>
      <c r="V163" s="39">
        <v>148.54304635761599</v>
      </c>
      <c r="W163" s="41">
        <v>4.3765014749262603</v>
      </c>
      <c r="X163" s="51">
        <v>16.780268436578101</v>
      </c>
      <c r="Y163" s="39"/>
      <c r="Z163" s="40"/>
      <c r="AA163" s="40"/>
      <c r="AB163" s="51"/>
      <c r="AC163" s="42">
        <v>146</v>
      </c>
      <c r="AD163" s="41">
        <v>44.304109589041097</v>
      </c>
      <c r="AE163" s="40">
        <v>1.86679228486647</v>
      </c>
      <c r="AF163" s="51">
        <v>13.2792059347181</v>
      </c>
    </row>
    <row r="164" spans="1:32" x14ac:dyDescent="0.2">
      <c r="A164" s="43" t="s">
        <v>39</v>
      </c>
      <c r="B164" s="39">
        <v>1995</v>
      </c>
      <c r="C164" s="62">
        <v>1.0512574850299401</v>
      </c>
      <c r="D164" s="39">
        <v>142</v>
      </c>
      <c r="E164" s="39">
        <v>4735.2394366197204</v>
      </c>
      <c r="F164" s="42">
        <v>253</v>
      </c>
      <c r="G164" s="41">
        <v>17.929920948616601</v>
      </c>
      <c r="H164" s="51">
        <v>35.564363636363701</v>
      </c>
      <c r="I164" s="42"/>
      <c r="J164" s="39"/>
      <c r="K164" s="41"/>
      <c r="L164" s="51"/>
      <c r="M164" s="39"/>
      <c r="N164" s="39"/>
      <c r="O164" s="41"/>
      <c r="P164" s="51"/>
      <c r="Q164" s="39"/>
      <c r="R164" s="39"/>
      <c r="S164" s="41"/>
      <c r="T164" s="51"/>
      <c r="U164" s="39">
        <v>142</v>
      </c>
      <c r="V164" s="39">
        <v>151.51408450704201</v>
      </c>
      <c r="W164" s="41">
        <v>2.9709367588932798</v>
      </c>
      <c r="X164" s="51">
        <v>18.8473122529644</v>
      </c>
      <c r="Y164" s="39"/>
      <c r="Z164" s="40"/>
      <c r="AA164" s="40"/>
      <c r="AB164" s="51"/>
      <c r="AC164" s="42">
        <v>135</v>
      </c>
      <c r="AD164" s="41">
        <v>48.28</v>
      </c>
      <c r="AE164" s="40">
        <v>2.1832336065573799</v>
      </c>
      <c r="AF164" s="51">
        <v>16.122859836065601</v>
      </c>
    </row>
    <row r="165" spans="1:32" x14ac:dyDescent="0.2">
      <c r="A165" s="43" t="s">
        <v>39</v>
      </c>
      <c r="B165" s="39">
        <v>1996</v>
      </c>
      <c r="C165" s="62">
        <v>0.50958868894601606</v>
      </c>
      <c r="D165" s="39">
        <v>194</v>
      </c>
      <c r="E165" s="39">
        <v>4676.0979381443303</v>
      </c>
      <c r="F165" s="42">
        <v>307</v>
      </c>
      <c r="G165" s="41">
        <v>14.7385993485342</v>
      </c>
      <c r="H165" s="51">
        <v>33.254061889250799</v>
      </c>
      <c r="I165" s="42"/>
      <c r="J165" s="39"/>
      <c r="K165" s="41"/>
      <c r="L165" s="51"/>
      <c r="M165" s="39"/>
      <c r="N165" s="39"/>
      <c r="O165" s="41"/>
      <c r="P165" s="51"/>
      <c r="Q165" s="39"/>
      <c r="R165" s="39"/>
      <c r="S165" s="41"/>
      <c r="T165" s="51"/>
      <c r="U165" s="39">
        <v>194</v>
      </c>
      <c r="V165" s="39">
        <v>147.77835051546401</v>
      </c>
      <c r="W165" s="41">
        <v>0.890813725490196</v>
      </c>
      <c r="X165" s="51">
        <v>17.124591503268</v>
      </c>
      <c r="Y165" s="39"/>
      <c r="Z165" s="40"/>
      <c r="AA165" s="40"/>
      <c r="AB165" s="51"/>
      <c r="AC165" s="42">
        <v>189</v>
      </c>
      <c r="AD165" s="41">
        <v>42.751851851851796</v>
      </c>
      <c r="AE165" s="40">
        <v>1.9102392026578101</v>
      </c>
      <c r="AF165" s="51">
        <v>14.7142212624585</v>
      </c>
    </row>
    <row r="166" spans="1:32" x14ac:dyDescent="0.2">
      <c r="A166" s="43" t="s">
        <v>39</v>
      </c>
      <c r="B166" s="39">
        <v>1997</v>
      </c>
      <c r="C166" s="62">
        <v>0.27105726872246699</v>
      </c>
      <c r="D166" s="39">
        <v>190</v>
      </c>
      <c r="E166" s="39">
        <v>4641.7157894736802</v>
      </c>
      <c r="F166" s="42">
        <v>329</v>
      </c>
      <c r="G166" s="41">
        <v>33.248571428571402</v>
      </c>
      <c r="H166" s="51">
        <v>31.559191489361702</v>
      </c>
      <c r="I166" s="42"/>
      <c r="J166" s="39"/>
      <c r="K166" s="41"/>
      <c r="L166" s="51"/>
      <c r="M166" s="39"/>
      <c r="N166" s="39"/>
      <c r="O166" s="41"/>
      <c r="P166" s="51"/>
      <c r="Q166" s="39"/>
      <c r="R166" s="39"/>
      <c r="S166" s="41"/>
      <c r="T166" s="51"/>
      <c r="U166" s="39">
        <v>190</v>
      </c>
      <c r="V166" s="39">
        <v>149.4</v>
      </c>
      <c r="W166" s="41">
        <v>1.47132218844985</v>
      </c>
      <c r="X166" s="51">
        <v>15.852206686930099</v>
      </c>
      <c r="Y166" s="39"/>
      <c r="Z166" s="40"/>
      <c r="AA166" s="40"/>
      <c r="AB166" s="51"/>
      <c r="AC166" s="42">
        <v>188</v>
      </c>
      <c r="AD166" s="41">
        <v>51.932978723404297</v>
      </c>
      <c r="AE166" s="40">
        <v>1.8753374233128799</v>
      </c>
      <c r="AF166" s="51">
        <v>13.2296840490798</v>
      </c>
    </row>
    <row r="167" spans="1:32" x14ac:dyDescent="0.2">
      <c r="A167" s="43" t="s">
        <v>39</v>
      </c>
      <c r="B167" s="39">
        <v>1998</v>
      </c>
      <c r="C167" s="62">
        <v>0.55951851851851797</v>
      </c>
      <c r="D167" s="39">
        <v>242</v>
      </c>
      <c r="E167" s="39">
        <v>4715.7231404958702</v>
      </c>
      <c r="F167" s="42">
        <v>377</v>
      </c>
      <c r="G167" s="41">
        <v>112.48724137931001</v>
      </c>
      <c r="H167" s="51">
        <v>33.628244031830199</v>
      </c>
      <c r="I167" s="42"/>
      <c r="J167" s="39"/>
      <c r="K167" s="41"/>
      <c r="L167" s="51"/>
      <c r="M167" s="39"/>
      <c r="N167" s="39"/>
      <c r="O167" s="41"/>
      <c r="P167" s="51"/>
      <c r="Q167" s="39"/>
      <c r="R167" s="39"/>
      <c r="S167" s="41"/>
      <c r="T167" s="51"/>
      <c r="U167" s="39">
        <v>242</v>
      </c>
      <c r="V167" s="39">
        <v>161.161157024793</v>
      </c>
      <c r="W167" s="41">
        <v>2.5612207446808499</v>
      </c>
      <c r="X167" s="51">
        <v>17.2137313829787</v>
      </c>
      <c r="Y167" s="39"/>
      <c r="Z167" s="40"/>
      <c r="AA167" s="40"/>
      <c r="AB167" s="51"/>
      <c r="AC167" s="42">
        <v>241</v>
      </c>
      <c r="AD167" s="41">
        <v>50.9630705394191</v>
      </c>
      <c r="AE167" s="40">
        <v>2.0982419354838702</v>
      </c>
      <c r="AF167" s="51">
        <v>14.7334959677419</v>
      </c>
    </row>
    <row r="168" spans="1:32" x14ac:dyDescent="0.2">
      <c r="A168" s="43" t="s">
        <v>39</v>
      </c>
      <c r="B168" s="39">
        <v>1999</v>
      </c>
      <c r="C168" s="62">
        <v>0.56647637795275496</v>
      </c>
      <c r="D168" s="39">
        <v>202</v>
      </c>
      <c r="E168" s="39">
        <v>4601.5198019802001</v>
      </c>
      <c r="F168" s="42">
        <v>364</v>
      </c>
      <c r="G168" s="41">
        <v>157.43137362637299</v>
      </c>
      <c r="H168" s="51">
        <v>31.639313186813201</v>
      </c>
      <c r="I168" s="42"/>
      <c r="J168" s="39"/>
      <c r="K168" s="41"/>
      <c r="L168" s="51"/>
      <c r="M168" s="39"/>
      <c r="N168" s="39"/>
      <c r="O168" s="41"/>
      <c r="P168" s="51"/>
      <c r="Q168" s="39"/>
      <c r="R168" s="39"/>
      <c r="S168" s="41"/>
      <c r="T168" s="51"/>
      <c r="U168" s="39">
        <v>202</v>
      </c>
      <c r="V168" s="39">
        <v>152.41584158415799</v>
      </c>
      <c r="W168" s="41">
        <v>2.8430888888888899</v>
      </c>
      <c r="X168" s="51">
        <v>16.694619444444399</v>
      </c>
      <c r="Y168" s="39"/>
      <c r="Z168" s="40"/>
      <c r="AA168" s="40"/>
      <c r="AB168" s="51"/>
      <c r="AC168" s="42">
        <v>201</v>
      </c>
      <c r="AD168" s="41">
        <v>49.381592039800999</v>
      </c>
      <c r="AE168" s="40">
        <v>1.9101564245810101</v>
      </c>
      <c r="AF168" s="51">
        <v>14.2011673184358</v>
      </c>
    </row>
    <row r="169" spans="1:32" x14ac:dyDescent="0.2">
      <c r="A169" s="43" t="s">
        <v>39</v>
      </c>
      <c r="B169" s="39">
        <v>2000</v>
      </c>
      <c r="C169" s="62">
        <v>0.675306479859895</v>
      </c>
      <c r="D169" s="39">
        <v>285</v>
      </c>
      <c r="E169" s="39">
        <v>4285.6245614035097</v>
      </c>
      <c r="F169" s="42">
        <v>409</v>
      </c>
      <c r="G169" s="41">
        <v>135.09577017114901</v>
      </c>
      <c r="H169" s="51">
        <v>32.470875305623501</v>
      </c>
      <c r="I169" s="42"/>
      <c r="J169" s="39"/>
      <c r="K169" s="41"/>
      <c r="L169" s="51"/>
      <c r="M169" s="39"/>
      <c r="N169" s="39"/>
      <c r="O169" s="41"/>
      <c r="P169" s="51"/>
      <c r="Q169" s="39"/>
      <c r="R169" s="39"/>
      <c r="S169" s="41"/>
      <c r="T169" s="51"/>
      <c r="U169" s="39">
        <v>285</v>
      </c>
      <c r="V169" s="39">
        <v>159.557894736842</v>
      </c>
      <c r="W169" s="41">
        <v>1.6507799511002501</v>
      </c>
      <c r="X169" s="51">
        <v>15.9123031784841</v>
      </c>
      <c r="Y169" s="39"/>
      <c r="Z169" s="40"/>
      <c r="AA169" s="40"/>
      <c r="AB169" s="51"/>
      <c r="AC169" s="42">
        <v>281</v>
      </c>
      <c r="AD169" s="41">
        <v>49.977580071174401</v>
      </c>
      <c r="AE169" s="40">
        <v>1.5678574938574901</v>
      </c>
      <c r="AF169" s="51">
        <v>13.790454545454599</v>
      </c>
    </row>
    <row r="170" spans="1:32" x14ac:dyDescent="0.2">
      <c r="A170" s="43" t="s">
        <v>39</v>
      </c>
      <c r="B170" s="39">
        <v>2001</v>
      </c>
      <c r="C170" s="62">
        <v>0.391395663956639</v>
      </c>
      <c r="D170" s="39">
        <v>357</v>
      </c>
      <c r="E170" s="39">
        <v>4238.0896358543396</v>
      </c>
      <c r="F170" s="42">
        <v>492</v>
      </c>
      <c r="G170" s="41">
        <v>130.77065040650399</v>
      </c>
      <c r="H170" s="51">
        <v>32.392723577235799</v>
      </c>
      <c r="I170" s="42"/>
      <c r="J170" s="39"/>
      <c r="K170" s="41"/>
      <c r="L170" s="51"/>
      <c r="M170" s="39"/>
      <c r="N170" s="39"/>
      <c r="O170" s="41"/>
      <c r="P170" s="51"/>
      <c r="Q170" s="39"/>
      <c r="R170" s="39"/>
      <c r="S170" s="41"/>
      <c r="T170" s="51"/>
      <c r="U170" s="39">
        <v>357</v>
      </c>
      <c r="V170" s="39">
        <v>165.23809523809501</v>
      </c>
      <c r="W170" s="41">
        <v>2.1011056910569099</v>
      </c>
      <c r="X170" s="51">
        <v>15.6801239837399</v>
      </c>
      <c r="Y170" s="39"/>
      <c r="Z170" s="40"/>
      <c r="AA170" s="40"/>
      <c r="AB170" s="51"/>
      <c r="AC170" s="42">
        <v>356</v>
      </c>
      <c r="AD170" s="41">
        <v>41.4202247191011</v>
      </c>
      <c r="AE170" s="40">
        <v>1.14801836734694</v>
      </c>
      <c r="AF170" s="51">
        <v>13.9065702040816</v>
      </c>
    </row>
    <row r="171" spans="1:32" x14ac:dyDescent="0.2">
      <c r="A171" s="43" t="s">
        <v>39</v>
      </c>
      <c r="B171" s="39">
        <v>2002</v>
      </c>
      <c r="C171" s="62">
        <v>0.38539577836411598</v>
      </c>
      <c r="D171" s="39">
        <v>314</v>
      </c>
      <c r="E171" s="39">
        <v>4327.85031847134</v>
      </c>
      <c r="F171" s="42">
        <v>453</v>
      </c>
      <c r="G171" s="41">
        <v>87.449624724061806</v>
      </c>
      <c r="H171" s="51">
        <v>33.493432671081699</v>
      </c>
      <c r="I171" s="42"/>
      <c r="J171" s="39"/>
      <c r="K171" s="41"/>
      <c r="L171" s="51"/>
      <c r="M171" s="39"/>
      <c r="N171" s="39"/>
      <c r="O171" s="41"/>
      <c r="P171" s="51"/>
      <c r="Q171" s="39"/>
      <c r="R171" s="39"/>
      <c r="S171" s="41"/>
      <c r="T171" s="51"/>
      <c r="U171" s="39">
        <v>314</v>
      </c>
      <c r="V171" s="39">
        <v>160.133757961783</v>
      </c>
      <c r="W171" s="41">
        <v>2.8017284768212001</v>
      </c>
      <c r="X171" s="51">
        <v>16.452953642384099</v>
      </c>
      <c r="Y171" s="39"/>
      <c r="Z171" s="40"/>
      <c r="AA171" s="40"/>
      <c r="AB171" s="51"/>
      <c r="AC171" s="42">
        <v>310</v>
      </c>
      <c r="AD171" s="41">
        <v>40.379677419354799</v>
      </c>
      <c r="AE171" s="40">
        <v>1.18651241534989</v>
      </c>
      <c r="AF171" s="51">
        <v>14.639929119638801</v>
      </c>
    </row>
    <row r="172" spans="1:32" x14ac:dyDescent="0.2">
      <c r="A172" s="43" t="s">
        <v>39</v>
      </c>
      <c r="B172" s="39">
        <v>2003</v>
      </c>
      <c r="C172" s="62">
        <v>0.404549356223176</v>
      </c>
      <c r="D172" s="39">
        <v>290</v>
      </c>
      <c r="E172" s="39">
        <v>4484.4482758620697</v>
      </c>
      <c r="F172" s="42">
        <v>454</v>
      </c>
      <c r="G172" s="41">
        <v>141.60323788546299</v>
      </c>
      <c r="H172" s="51">
        <v>31.457636563876701</v>
      </c>
      <c r="I172" s="42"/>
      <c r="J172" s="39"/>
      <c r="K172" s="41"/>
      <c r="L172" s="51"/>
      <c r="M172" s="39"/>
      <c r="N172" s="39"/>
      <c r="O172" s="41"/>
      <c r="P172" s="51"/>
      <c r="Q172" s="39"/>
      <c r="R172" s="39"/>
      <c r="S172" s="41"/>
      <c r="T172" s="51"/>
      <c r="U172" s="39">
        <v>290</v>
      </c>
      <c r="V172" s="39">
        <v>160.23103448275899</v>
      </c>
      <c r="W172" s="41">
        <v>2.1682958057395201</v>
      </c>
      <c r="X172" s="51">
        <v>15.3404105960265</v>
      </c>
      <c r="Y172" s="39"/>
      <c r="Z172" s="40"/>
      <c r="AA172" s="40"/>
      <c r="AB172" s="51"/>
      <c r="AC172" s="42">
        <v>282</v>
      </c>
      <c r="AD172" s="41">
        <v>37.935460992907799</v>
      </c>
      <c r="AE172" s="40">
        <v>1.1924196428571401</v>
      </c>
      <c r="AF172" s="51">
        <v>13.8787752232143</v>
      </c>
    </row>
    <row r="173" spans="1:32" x14ac:dyDescent="0.2">
      <c r="A173" s="43" t="s">
        <v>39</v>
      </c>
      <c r="B173" s="39">
        <v>2004</v>
      </c>
      <c r="C173" s="62">
        <v>0.90639325842696605</v>
      </c>
      <c r="D173" s="39">
        <v>393</v>
      </c>
      <c r="E173" s="39">
        <v>4659.7251908396902</v>
      </c>
      <c r="F173" s="42">
        <v>640</v>
      </c>
      <c r="G173" s="41">
        <v>214.03090624999999</v>
      </c>
      <c r="H173" s="51">
        <v>33.286949999999997</v>
      </c>
      <c r="I173" s="42"/>
      <c r="J173" s="39"/>
      <c r="K173" s="41"/>
      <c r="L173" s="51"/>
      <c r="M173" s="39"/>
      <c r="N173" s="39"/>
      <c r="O173" s="41"/>
      <c r="P173" s="51"/>
      <c r="Q173" s="39"/>
      <c r="R173" s="39"/>
      <c r="S173" s="41"/>
      <c r="T173" s="51"/>
      <c r="U173" s="39">
        <v>393</v>
      </c>
      <c r="V173" s="39">
        <v>166.02035623409699</v>
      </c>
      <c r="W173" s="41">
        <v>2.6827593749999998</v>
      </c>
      <c r="X173" s="51">
        <v>16.831426562499999</v>
      </c>
      <c r="Y173" s="39"/>
      <c r="Z173" s="40"/>
      <c r="AA173" s="40"/>
      <c r="AB173" s="51"/>
      <c r="AC173" s="42">
        <v>385</v>
      </c>
      <c r="AD173" s="41">
        <v>39.986753246753302</v>
      </c>
      <c r="AE173" s="40">
        <v>1.9135657686212399</v>
      </c>
      <c r="AF173" s="51">
        <v>15.588146751188599</v>
      </c>
    </row>
    <row r="174" spans="1:32" x14ac:dyDescent="0.2">
      <c r="A174" s="43" t="s">
        <v>39</v>
      </c>
      <c r="B174" s="39">
        <v>2005</v>
      </c>
      <c r="C174" s="62">
        <v>0.58589543937708599</v>
      </c>
      <c r="D174" s="39">
        <v>375</v>
      </c>
      <c r="E174" s="39">
        <v>4651.3306666666704</v>
      </c>
      <c r="F174" s="42">
        <v>659</v>
      </c>
      <c r="G174" s="41">
        <v>177.67875569044</v>
      </c>
      <c r="H174" s="51">
        <v>31.934336874051599</v>
      </c>
      <c r="I174" s="42"/>
      <c r="J174" s="39"/>
      <c r="K174" s="41"/>
      <c r="L174" s="51"/>
      <c r="M174" s="39"/>
      <c r="N174" s="39"/>
      <c r="O174" s="41"/>
      <c r="P174" s="51"/>
      <c r="Q174" s="39"/>
      <c r="R174" s="39"/>
      <c r="S174" s="41"/>
      <c r="T174" s="51"/>
      <c r="U174" s="39">
        <v>375</v>
      </c>
      <c r="V174" s="39">
        <v>167.048</v>
      </c>
      <c r="W174" s="41">
        <v>2.6242670713201801</v>
      </c>
      <c r="X174" s="51">
        <v>16.0203050075873</v>
      </c>
      <c r="Y174" s="39"/>
      <c r="Z174" s="40"/>
      <c r="AA174" s="40"/>
      <c r="AB174" s="51"/>
      <c r="AC174" s="42">
        <v>362</v>
      </c>
      <c r="AD174" s="41">
        <v>45.576795580110499</v>
      </c>
      <c r="AE174" s="40">
        <v>2.15445608628659</v>
      </c>
      <c r="AF174" s="51">
        <v>14.082023728813599</v>
      </c>
    </row>
    <row r="175" spans="1:32" x14ac:dyDescent="0.2">
      <c r="A175" s="43" t="s">
        <v>39</v>
      </c>
      <c r="B175" s="39">
        <v>2006</v>
      </c>
      <c r="C175" s="62">
        <v>0.66740024183796798</v>
      </c>
      <c r="D175" s="39">
        <v>340</v>
      </c>
      <c r="E175" s="39">
        <v>4364.3294117647101</v>
      </c>
      <c r="F175" s="42">
        <v>579</v>
      </c>
      <c r="G175" s="41">
        <v>203.51754749568201</v>
      </c>
      <c r="H175" s="51">
        <v>31.694238341968902</v>
      </c>
      <c r="I175" s="42"/>
      <c r="J175" s="39"/>
      <c r="K175" s="41"/>
      <c r="L175" s="51"/>
      <c r="M175" s="39"/>
      <c r="N175" s="39"/>
      <c r="O175" s="41"/>
      <c r="P175" s="51"/>
      <c r="Q175" s="39"/>
      <c r="R175" s="39"/>
      <c r="S175" s="41"/>
      <c r="T175" s="51"/>
      <c r="U175" s="39">
        <v>340</v>
      </c>
      <c r="V175" s="39">
        <v>160.48529411764699</v>
      </c>
      <c r="W175" s="41">
        <v>1.9119913494809699</v>
      </c>
      <c r="X175" s="51">
        <v>15.583095155709399</v>
      </c>
      <c r="Y175" s="39"/>
      <c r="Z175" s="40"/>
      <c r="AA175" s="40"/>
      <c r="AB175" s="51"/>
      <c r="AC175" s="42">
        <v>330</v>
      </c>
      <c r="AD175" s="41">
        <v>45.029696969697</v>
      </c>
      <c r="AE175" s="40">
        <v>2.9863386524822699</v>
      </c>
      <c r="AF175" s="51">
        <v>13.449936347517699</v>
      </c>
    </row>
    <row r="176" spans="1:32" x14ac:dyDescent="0.2">
      <c r="A176" s="43" t="s">
        <v>39</v>
      </c>
      <c r="B176" s="39">
        <v>2007</v>
      </c>
      <c r="C176" s="62">
        <v>0.42131191432396198</v>
      </c>
      <c r="D176" s="39">
        <v>308</v>
      </c>
      <c r="E176" s="39">
        <v>4095.45454545455</v>
      </c>
      <c r="F176" s="42">
        <v>508</v>
      </c>
      <c r="G176" s="41">
        <v>155.89159448818901</v>
      </c>
      <c r="H176" s="51">
        <v>30.326124015748</v>
      </c>
      <c r="I176" s="42"/>
      <c r="J176" s="39"/>
      <c r="K176" s="41"/>
      <c r="L176" s="51"/>
      <c r="M176" s="39"/>
      <c r="N176" s="39"/>
      <c r="O176" s="41"/>
      <c r="P176" s="51"/>
      <c r="Q176" s="39"/>
      <c r="R176" s="39"/>
      <c r="S176" s="41"/>
      <c r="T176" s="51"/>
      <c r="U176" s="39">
        <v>308</v>
      </c>
      <c r="V176" s="39">
        <v>157.00974025974</v>
      </c>
      <c r="W176" s="41">
        <v>1.2971948818897601</v>
      </c>
      <c r="X176" s="51">
        <v>14.4123326771654</v>
      </c>
      <c r="Y176" s="39"/>
      <c r="Z176" s="40"/>
      <c r="AA176" s="40"/>
      <c r="AB176" s="51"/>
      <c r="AC176" s="42">
        <v>298</v>
      </c>
      <c r="AD176" s="41">
        <v>41.059060402684601</v>
      </c>
      <c r="AE176" s="40">
        <v>2.6775653923541198</v>
      </c>
      <c r="AF176" s="51">
        <v>12.5673189134809</v>
      </c>
    </row>
    <row r="177" spans="1:32" x14ac:dyDescent="0.2">
      <c r="A177" s="43" t="s">
        <v>39</v>
      </c>
      <c r="B177" s="39">
        <v>2008</v>
      </c>
      <c r="C177" s="62">
        <v>0.65082120582120595</v>
      </c>
      <c r="D177" s="39">
        <v>366</v>
      </c>
      <c r="E177" s="39">
        <v>4391.1639344262303</v>
      </c>
      <c r="F177" s="42">
        <v>693</v>
      </c>
      <c r="G177" s="41">
        <v>175.943246753247</v>
      </c>
      <c r="H177" s="51">
        <v>29.118875901875899</v>
      </c>
      <c r="I177" s="42"/>
      <c r="J177" s="39"/>
      <c r="K177" s="41"/>
      <c r="L177" s="51"/>
      <c r="M177" s="39"/>
      <c r="N177" s="39"/>
      <c r="O177" s="41"/>
      <c r="P177" s="51"/>
      <c r="Q177" s="39"/>
      <c r="R177" s="39"/>
      <c r="S177" s="41"/>
      <c r="T177" s="51"/>
      <c r="U177" s="39">
        <v>366</v>
      </c>
      <c r="V177" s="39">
        <v>162.93442622950801</v>
      </c>
      <c r="W177" s="41">
        <v>1.8621139971139999</v>
      </c>
      <c r="X177" s="51">
        <v>13.8624733044733</v>
      </c>
      <c r="Y177" s="39"/>
      <c r="Z177" s="40"/>
      <c r="AA177" s="40"/>
      <c r="AB177" s="51"/>
      <c r="AC177" s="42">
        <v>353</v>
      </c>
      <c r="AD177" s="41">
        <v>38.506798866855597</v>
      </c>
      <c r="AE177" s="40">
        <v>2.6464919236417002</v>
      </c>
      <c r="AF177" s="51">
        <v>12.4831983847284</v>
      </c>
    </row>
    <row r="178" spans="1:32" x14ac:dyDescent="0.2">
      <c r="A178" s="43" t="s">
        <v>39</v>
      </c>
      <c r="B178" s="39">
        <v>2009</v>
      </c>
      <c r="C178" s="62">
        <v>0.45420660276890301</v>
      </c>
      <c r="D178" s="39">
        <v>403</v>
      </c>
      <c r="E178" s="39">
        <v>4269.2754342431799</v>
      </c>
      <c r="F178" s="42">
        <v>699</v>
      </c>
      <c r="G178" s="41">
        <v>152.43480686695301</v>
      </c>
      <c r="H178" s="51">
        <v>27.9618826895565</v>
      </c>
      <c r="I178" s="42"/>
      <c r="J178" s="39"/>
      <c r="K178" s="41"/>
      <c r="L178" s="51"/>
      <c r="M178" s="39"/>
      <c r="N178" s="39"/>
      <c r="O178" s="41"/>
      <c r="P178" s="51"/>
      <c r="Q178" s="39"/>
      <c r="R178" s="39"/>
      <c r="S178" s="41"/>
      <c r="T178" s="51"/>
      <c r="U178" s="39">
        <v>403</v>
      </c>
      <c r="V178" s="39">
        <v>153.406947890819</v>
      </c>
      <c r="W178" s="41">
        <v>1.5687679083094499</v>
      </c>
      <c r="X178" s="51">
        <v>12.4659971346705</v>
      </c>
      <c r="Y178" s="39"/>
      <c r="Z178" s="40"/>
      <c r="AA178" s="40"/>
      <c r="AB178" s="51"/>
      <c r="AC178" s="42">
        <v>396</v>
      </c>
      <c r="AD178" s="41">
        <v>34.862878787878799</v>
      </c>
      <c r="AE178" s="40">
        <v>1.84980523255814</v>
      </c>
      <c r="AF178" s="51">
        <v>10.7641103197675</v>
      </c>
    </row>
    <row r="179" spans="1:32" x14ac:dyDescent="0.2">
      <c r="A179" s="43" t="s">
        <v>39</v>
      </c>
      <c r="B179" s="39">
        <v>2010</v>
      </c>
      <c r="C179" s="62">
        <v>0.45641025641025601</v>
      </c>
      <c r="D179" s="39">
        <v>382</v>
      </c>
      <c r="E179" s="39">
        <v>4408.0549738219897</v>
      </c>
      <c r="F179" s="42">
        <v>628</v>
      </c>
      <c r="G179" s="41">
        <v>152.664140127389</v>
      </c>
      <c r="H179" s="51">
        <v>28.198875796178299</v>
      </c>
      <c r="I179" s="42"/>
      <c r="J179" s="39"/>
      <c r="K179" s="41"/>
      <c r="L179" s="51"/>
      <c r="M179" s="39"/>
      <c r="N179" s="39"/>
      <c r="O179" s="41"/>
      <c r="P179" s="51"/>
      <c r="Q179" s="39"/>
      <c r="R179" s="39"/>
      <c r="S179" s="41"/>
      <c r="T179" s="51"/>
      <c r="U179" s="39">
        <v>382</v>
      </c>
      <c r="V179" s="39">
        <v>149.295811518325</v>
      </c>
      <c r="W179" s="41">
        <v>1.38739331210191</v>
      </c>
      <c r="X179" s="51">
        <v>12.875409235668799</v>
      </c>
      <c r="Y179" s="39"/>
      <c r="Z179" s="40"/>
      <c r="AA179" s="40"/>
      <c r="AB179" s="51"/>
      <c r="AC179" s="42">
        <v>362</v>
      </c>
      <c r="AD179" s="41">
        <v>35.163259668508303</v>
      </c>
      <c r="AE179" s="40">
        <v>1.0038303425774899</v>
      </c>
      <c r="AF179" s="51">
        <v>10.422902120717801</v>
      </c>
    </row>
    <row r="180" spans="1:32" x14ac:dyDescent="0.2">
      <c r="A180" s="43" t="s">
        <v>39</v>
      </c>
      <c r="B180" s="39">
        <v>2011</v>
      </c>
      <c r="C180" s="62">
        <v>0.47984358706986402</v>
      </c>
      <c r="D180" s="39">
        <v>336</v>
      </c>
      <c r="E180" s="39">
        <v>4338.2797619047597</v>
      </c>
      <c r="F180" s="42">
        <v>712</v>
      </c>
      <c r="G180" s="41">
        <v>196.34820224719101</v>
      </c>
      <c r="H180" s="51">
        <v>25.7560814606741</v>
      </c>
      <c r="I180" s="42"/>
      <c r="J180" s="39"/>
      <c r="K180" s="41"/>
      <c r="L180" s="51"/>
      <c r="M180" s="39"/>
      <c r="N180" s="39"/>
      <c r="O180" s="41"/>
      <c r="P180" s="51"/>
      <c r="Q180" s="39"/>
      <c r="R180" s="39"/>
      <c r="S180" s="41"/>
      <c r="T180" s="51"/>
      <c r="U180" s="39">
        <v>336</v>
      </c>
      <c r="V180" s="39">
        <v>157.80952380952399</v>
      </c>
      <c r="W180" s="41">
        <v>1.9495379213483199</v>
      </c>
      <c r="X180" s="51">
        <v>11.9354016853933</v>
      </c>
      <c r="Y180" s="39"/>
      <c r="Z180" s="40"/>
      <c r="AA180" s="40"/>
      <c r="AB180" s="51"/>
      <c r="AC180" s="42">
        <v>330</v>
      </c>
      <c r="AD180" s="41">
        <v>28.873333333333299</v>
      </c>
      <c r="AE180" s="40">
        <v>0.51919148936170201</v>
      </c>
      <c r="AF180" s="51">
        <v>10.763675886524799</v>
      </c>
    </row>
    <row r="181" spans="1:32" x14ac:dyDescent="0.2">
      <c r="A181" s="43" t="s">
        <v>39</v>
      </c>
      <c r="B181" s="39">
        <v>2012</v>
      </c>
      <c r="C181" s="62">
        <v>0.37643080124869899</v>
      </c>
      <c r="D181" s="39">
        <v>352</v>
      </c>
      <c r="E181" s="39">
        <v>4368.9630681818198</v>
      </c>
      <c r="F181" s="42">
        <v>682</v>
      </c>
      <c r="G181" s="41">
        <v>171.50202346040999</v>
      </c>
      <c r="H181" s="51">
        <v>24.425250733137801</v>
      </c>
      <c r="I181" s="42">
        <v>58</v>
      </c>
      <c r="J181" s="39">
        <v>186.12068965517199</v>
      </c>
      <c r="K181" s="41">
        <v>-1.81350967741936</v>
      </c>
      <c r="L181" s="51">
        <v>6.8331677419354797</v>
      </c>
      <c r="M181" s="39">
        <v>58</v>
      </c>
      <c r="N181" s="39">
        <v>175.86206896551701</v>
      </c>
      <c r="O181" s="41">
        <v>0.14681978798586601</v>
      </c>
      <c r="P181" s="51">
        <v>5.6223604240282699</v>
      </c>
      <c r="Q181" s="39">
        <v>58</v>
      </c>
      <c r="R181" s="39">
        <v>643</v>
      </c>
      <c r="S181" s="41">
        <v>-5.8596296296297097E-2</v>
      </c>
      <c r="T181" s="51">
        <v>4.9830777777777797</v>
      </c>
      <c r="U181" s="39">
        <v>352</v>
      </c>
      <c r="V181" s="39">
        <v>144.66193181818201</v>
      </c>
      <c r="W181" s="41">
        <v>1.4636451612903201</v>
      </c>
      <c r="X181" s="51">
        <v>10.070938416422299</v>
      </c>
      <c r="Y181" s="39"/>
      <c r="Z181" s="40"/>
      <c r="AA181" s="40"/>
      <c r="AB181" s="51"/>
      <c r="AC181" s="42">
        <v>348</v>
      </c>
      <c r="AD181" s="41">
        <v>28.092241379310298</v>
      </c>
      <c r="AE181" s="40">
        <v>-0.63651775147928902</v>
      </c>
      <c r="AF181" s="51">
        <v>8.7776582840236603</v>
      </c>
    </row>
    <row r="182" spans="1:32" x14ac:dyDescent="0.2">
      <c r="A182" s="43" t="s">
        <v>39</v>
      </c>
      <c r="B182" s="39">
        <v>2013</v>
      </c>
      <c r="C182" s="62">
        <v>0.32976331360946798</v>
      </c>
      <c r="D182" s="39">
        <v>253</v>
      </c>
      <c r="E182" s="39">
        <v>4424.4664031620596</v>
      </c>
      <c r="F182" s="42">
        <v>519</v>
      </c>
      <c r="G182" s="41">
        <v>198.917919075144</v>
      </c>
      <c r="H182" s="51">
        <v>24.462518304431601</v>
      </c>
      <c r="I182" s="42"/>
      <c r="J182" s="39"/>
      <c r="K182" s="41"/>
      <c r="L182" s="51"/>
      <c r="M182" s="39"/>
      <c r="N182" s="39"/>
      <c r="O182" s="41"/>
      <c r="P182" s="51"/>
      <c r="Q182" s="39"/>
      <c r="R182" s="39"/>
      <c r="S182" s="41"/>
      <c r="T182" s="51"/>
      <c r="U182" s="39">
        <v>253</v>
      </c>
      <c r="V182" s="39">
        <v>157.85770750988101</v>
      </c>
      <c r="W182" s="41">
        <v>1.0842065637065601</v>
      </c>
      <c r="X182" s="51">
        <v>10.243472972973001</v>
      </c>
      <c r="Y182" s="39"/>
      <c r="Z182" s="40"/>
      <c r="AA182" s="40"/>
      <c r="AB182" s="51"/>
      <c r="AC182" s="42">
        <v>248</v>
      </c>
      <c r="AD182" s="41">
        <v>25.487500000000001</v>
      </c>
      <c r="AE182" s="40">
        <v>-2.0477189922480599</v>
      </c>
      <c r="AF182" s="51">
        <v>8.5943536821705404</v>
      </c>
    </row>
    <row r="183" spans="1:32" x14ac:dyDescent="0.2">
      <c r="A183" s="43" t="s">
        <v>39</v>
      </c>
      <c r="B183" s="39">
        <v>2014</v>
      </c>
      <c r="C183" s="62">
        <v>0.28792803970223302</v>
      </c>
      <c r="D183" s="39">
        <v>210</v>
      </c>
      <c r="E183" s="39">
        <v>4348.6952380952398</v>
      </c>
      <c r="F183" s="42">
        <v>508</v>
      </c>
      <c r="G183" s="41">
        <v>211.20789370078799</v>
      </c>
      <c r="H183" s="51">
        <v>20.749562992125998</v>
      </c>
      <c r="I183" s="42"/>
      <c r="J183" s="39"/>
      <c r="K183" s="41"/>
      <c r="L183" s="51"/>
      <c r="M183" s="39"/>
      <c r="N183" s="39"/>
      <c r="O183" s="41"/>
      <c r="P183" s="51"/>
      <c r="Q183" s="39"/>
      <c r="R183" s="39"/>
      <c r="S183" s="41"/>
      <c r="T183" s="51"/>
      <c r="U183" s="39">
        <v>210</v>
      </c>
      <c r="V183" s="39">
        <v>142.457142857143</v>
      </c>
      <c r="W183" s="41">
        <v>1.06405511811024</v>
      </c>
      <c r="X183" s="51">
        <v>8.6348976377952802</v>
      </c>
      <c r="Y183" s="39"/>
      <c r="Z183" s="40"/>
      <c r="AA183" s="40"/>
      <c r="AB183" s="51"/>
      <c r="AC183" s="42">
        <v>186</v>
      </c>
      <c r="AD183" s="41">
        <v>24.5854838709677</v>
      </c>
      <c r="AE183" s="40">
        <v>-1.95043927125506</v>
      </c>
      <c r="AF183" s="51">
        <v>7.4518362348178098</v>
      </c>
    </row>
    <row r="184" spans="1:32" x14ac:dyDescent="0.2">
      <c r="A184" s="43" t="s">
        <v>39</v>
      </c>
      <c r="B184" s="39">
        <v>2015</v>
      </c>
      <c r="C184" s="62">
        <v>0.32171817058096402</v>
      </c>
      <c r="D184" s="39">
        <v>143</v>
      </c>
      <c r="E184" s="39">
        <v>5070.8041958042004</v>
      </c>
      <c r="F184" s="42">
        <v>482</v>
      </c>
      <c r="G184" s="41">
        <v>243.38346473029</v>
      </c>
      <c r="H184" s="51">
        <v>20.076161825726199</v>
      </c>
      <c r="I184" s="42"/>
      <c r="J184" s="39"/>
      <c r="K184" s="41"/>
      <c r="L184" s="51"/>
      <c r="M184" s="39"/>
      <c r="N184" s="39"/>
      <c r="O184" s="41"/>
      <c r="P184" s="51"/>
      <c r="Q184" s="39"/>
      <c r="R184" s="39"/>
      <c r="S184" s="41"/>
      <c r="T184" s="51"/>
      <c r="U184" s="39">
        <v>143</v>
      </c>
      <c r="V184" s="39">
        <v>137.92307692307699</v>
      </c>
      <c r="W184" s="41">
        <v>0.88178541666666699</v>
      </c>
      <c r="X184" s="51">
        <v>8.46353333333332</v>
      </c>
      <c r="Y184" s="39"/>
      <c r="Z184" s="40"/>
      <c r="AA184" s="40"/>
      <c r="AB184" s="51"/>
      <c r="AC184" s="42">
        <v>138</v>
      </c>
      <c r="AD184" s="41">
        <v>32.003623188405797</v>
      </c>
      <c r="AE184" s="40">
        <v>-2.9303638297872299</v>
      </c>
      <c r="AF184" s="51">
        <v>7.1823195744680701</v>
      </c>
    </row>
    <row r="185" spans="1:32" x14ac:dyDescent="0.2">
      <c r="A185" s="43" t="s">
        <v>39</v>
      </c>
      <c r="B185" s="39">
        <v>2016</v>
      </c>
      <c r="C185" s="62">
        <v>0.330602582496413</v>
      </c>
      <c r="D185" s="39">
        <v>106</v>
      </c>
      <c r="E185" s="39">
        <v>5408.7075471698099</v>
      </c>
      <c r="F185" s="42">
        <v>437</v>
      </c>
      <c r="G185" s="41">
        <v>270.00118993134998</v>
      </c>
      <c r="H185" s="51">
        <v>17.336210526315799</v>
      </c>
      <c r="I185" s="42"/>
      <c r="J185" s="39"/>
      <c r="K185" s="41"/>
      <c r="L185" s="51"/>
      <c r="M185" s="39"/>
      <c r="N185" s="39"/>
      <c r="O185" s="41"/>
      <c r="P185" s="51"/>
      <c r="Q185" s="39"/>
      <c r="R185" s="39"/>
      <c r="S185" s="41"/>
      <c r="T185" s="51"/>
      <c r="U185" s="39">
        <v>106</v>
      </c>
      <c r="V185" s="39">
        <v>139.377358490566</v>
      </c>
      <c r="W185" s="41">
        <v>0.74048394495412795</v>
      </c>
      <c r="X185" s="51">
        <v>7.1191376146789001</v>
      </c>
      <c r="Y185" s="39"/>
      <c r="Z185" s="40"/>
      <c r="AA185" s="40"/>
      <c r="AB185" s="51"/>
      <c r="AC185" s="42">
        <v>87</v>
      </c>
      <c r="AD185" s="41">
        <v>27.136781609195399</v>
      </c>
      <c r="AE185" s="40">
        <v>-3.35999071925754</v>
      </c>
      <c r="AF185" s="51">
        <v>6.0720018561484901</v>
      </c>
    </row>
    <row r="186" spans="1:32" x14ac:dyDescent="0.2">
      <c r="A186" s="43" t="s">
        <v>39</v>
      </c>
      <c r="B186" s="39">
        <v>2017</v>
      </c>
      <c r="C186" s="62">
        <v>0.466194503171247</v>
      </c>
      <c r="D186" s="39"/>
      <c r="E186" s="39"/>
      <c r="F186" s="42">
        <v>307</v>
      </c>
      <c r="G186" s="41">
        <v>238.13283387622101</v>
      </c>
      <c r="H186" s="51">
        <v>14.196351791530899</v>
      </c>
      <c r="I186" s="42"/>
      <c r="J186" s="39"/>
      <c r="K186" s="41"/>
      <c r="L186" s="51"/>
      <c r="M186" s="39"/>
      <c r="N186" s="39"/>
      <c r="O186" s="41"/>
      <c r="P186" s="51"/>
      <c r="Q186" s="39"/>
      <c r="R186" s="39"/>
      <c r="S186" s="41"/>
      <c r="T186" s="51"/>
      <c r="U186" s="39"/>
      <c r="V186" s="39"/>
      <c r="W186" s="41"/>
      <c r="X186" s="51"/>
      <c r="Y186" s="39"/>
      <c r="Z186" s="42"/>
      <c r="AA186" s="42"/>
      <c r="AB186" s="51"/>
      <c r="AC186" s="42"/>
      <c r="AD186" s="41"/>
      <c r="AE186" s="40"/>
      <c r="AF186" s="51"/>
    </row>
    <row r="187" spans="1:32" x14ac:dyDescent="0.2">
      <c r="A187" s="43" t="s">
        <v>39</v>
      </c>
      <c r="B187" s="39">
        <v>2018</v>
      </c>
      <c r="C187" s="62">
        <v>0.4886875</v>
      </c>
      <c r="D187" s="39"/>
      <c r="E187" s="39"/>
      <c r="F187" s="42">
        <v>294</v>
      </c>
      <c r="G187" s="41">
        <v>234.131394557823</v>
      </c>
      <c r="H187" s="51">
        <v>14.5915204081633</v>
      </c>
      <c r="I187" s="42"/>
      <c r="J187" s="39"/>
      <c r="K187" s="41"/>
      <c r="L187" s="51"/>
      <c r="M187" s="39"/>
      <c r="N187" s="39"/>
      <c r="O187" s="41"/>
      <c r="P187" s="51"/>
      <c r="Q187" s="39"/>
      <c r="R187" s="39"/>
      <c r="S187" s="41"/>
      <c r="T187" s="51"/>
      <c r="U187" s="39"/>
      <c r="V187" s="39"/>
      <c r="W187" s="41"/>
      <c r="X187" s="51"/>
      <c r="Y187" s="39"/>
      <c r="Z187" s="42"/>
      <c r="AA187" s="42"/>
      <c r="AB187" s="51"/>
      <c r="AC187" s="42"/>
      <c r="AD187" s="41"/>
      <c r="AE187" s="40"/>
      <c r="AF187" s="51"/>
    </row>
    <row r="188" spans="1:32" x14ac:dyDescent="0.2">
      <c r="A188" s="43" t="s">
        <v>39</v>
      </c>
      <c r="B188" s="39">
        <v>2019</v>
      </c>
      <c r="C188" s="62">
        <v>0.89260377358490595</v>
      </c>
      <c r="D188" s="39"/>
      <c r="E188" s="39"/>
      <c r="F188" s="42">
        <v>174</v>
      </c>
      <c r="G188" s="41">
        <v>242.48977011494301</v>
      </c>
      <c r="H188" s="51">
        <v>14.074919540229899</v>
      </c>
      <c r="I188" s="42"/>
      <c r="J188" s="39"/>
      <c r="K188" s="41"/>
      <c r="L188" s="51"/>
      <c r="M188" s="39"/>
      <c r="N188" s="39"/>
      <c r="O188" s="41"/>
      <c r="P188" s="51"/>
      <c r="Q188" s="39"/>
      <c r="R188" s="39"/>
      <c r="S188" s="41"/>
      <c r="T188" s="51"/>
      <c r="U188" s="39"/>
      <c r="V188" s="39"/>
      <c r="W188" s="41"/>
      <c r="X188" s="51"/>
      <c r="Y188" s="39"/>
      <c r="Z188" s="42"/>
      <c r="AA188" s="42"/>
      <c r="AB188" s="51"/>
      <c r="AC188" s="42"/>
      <c r="AD188" s="41"/>
      <c r="AE188" s="40"/>
      <c r="AF188" s="51"/>
    </row>
    <row r="189" spans="1:32" x14ac:dyDescent="0.2">
      <c r="A189" s="43" t="s">
        <v>39</v>
      </c>
      <c r="B189" s="39">
        <v>2020</v>
      </c>
      <c r="C189" s="62">
        <v>0.42886138613861402</v>
      </c>
      <c r="D189" s="39"/>
      <c r="E189" s="39"/>
      <c r="F189" s="42">
        <v>57</v>
      </c>
      <c r="G189" s="41">
        <v>262.26789473684198</v>
      </c>
      <c r="H189" s="51">
        <v>11.1491228070175</v>
      </c>
      <c r="I189" s="42"/>
      <c r="J189" s="39"/>
      <c r="K189" s="41"/>
      <c r="L189" s="51"/>
      <c r="M189" s="39"/>
      <c r="N189" s="39"/>
      <c r="O189" s="41"/>
      <c r="P189" s="51"/>
      <c r="Q189" s="39"/>
      <c r="R189" s="39"/>
      <c r="S189" s="41"/>
      <c r="T189" s="51"/>
      <c r="U189" s="39"/>
      <c r="V189" s="39"/>
      <c r="W189" s="41"/>
      <c r="X189" s="51"/>
      <c r="Y189" s="39"/>
      <c r="Z189" s="42"/>
      <c r="AA189" s="42"/>
      <c r="AB189" s="51"/>
      <c r="AC189" s="42"/>
      <c r="AD189" s="41"/>
      <c r="AE189" s="40"/>
      <c r="AF189" s="51"/>
    </row>
    <row r="190" spans="1:32" x14ac:dyDescent="0.2">
      <c r="A190" s="43" t="s">
        <v>39</v>
      </c>
      <c r="B190" s="39">
        <v>2021</v>
      </c>
      <c r="C190" s="62">
        <v>0.47932773109243698</v>
      </c>
      <c r="D190" s="39"/>
      <c r="E190" s="39"/>
      <c r="F190" s="42">
        <v>55</v>
      </c>
      <c r="G190" s="41">
        <v>245.38163636363601</v>
      </c>
      <c r="H190" s="51">
        <v>7.18363636363636</v>
      </c>
      <c r="I190" s="42"/>
      <c r="J190" s="39"/>
      <c r="K190" s="41"/>
      <c r="L190" s="51"/>
      <c r="M190" s="39"/>
      <c r="N190" s="39"/>
      <c r="O190" s="41"/>
      <c r="P190" s="51"/>
      <c r="Q190" s="39"/>
      <c r="R190" s="39"/>
      <c r="S190" s="41"/>
      <c r="T190" s="51"/>
      <c r="U190" s="39"/>
      <c r="V190" s="39"/>
      <c r="W190" s="41"/>
      <c r="X190" s="51"/>
      <c r="Y190" s="39"/>
      <c r="Z190" s="42"/>
      <c r="AA190" s="42"/>
      <c r="AB190" s="51"/>
      <c r="AC190" s="42"/>
      <c r="AD190" s="41"/>
      <c r="AE190" s="40"/>
      <c r="AF190" s="51"/>
    </row>
    <row r="191" spans="1:32" x14ac:dyDescent="0.2">
      <c r="A191" s="43" t="s">
        <v>40</v>
      </c>
      <c r="B191" s="39">
        <v>1997</v>
      </c>
      <c r="C191" s="62">
        <v>7.4466019417475701E-2</v>
      </c>
      <c r="D191" s="39"/>
      <c r="E191" s="39"/>
      <c r="F191" s="42">
        <v>61</v>
      </c>
      <c r="G191" s="41">
        <v>43.9432786885246</v>
      </c>
      <c r="H191" s="51">
        <v>22.602409836065601</v>
      </c>
      <c r="I191" s="42"/>
      <c r="J191" s="39"/>
      <c r="K191" s="41"/>
      <c r="L191" s="51"/>
      <c r="M191" s="39"/>
      <c r="N191" s="39"/>
      <c r="O191" s="41"/>
      <c r="P191" s="51"/>
      <c r="Q191" s="39"/>
      <c r="R191" s="39"/>
      <c r="S191" s="41"/>
      <c r="T191" s="51"/>
      <c r="U191" s="39"/>
      <c r="V191" s="39"/>
      <c r="W191" s="41"/>
      <c r="X191" s="51"/>
      <c r="Y191" s="39"/>
      <c r="Z191" s="42"/>
      <c r="AA191" s="42"/>
      <c r="AB191" s="51"/>
      <c r="AC191" s="42"/>
      <c r="AD191" s="41"/>
      <c r="AE191" s="40"/>
      <c r="AF191" s="51"/>
    </row>
    <row r="192" spans="1:32" x14ac:dyDescent="0.2">
      <c r="A192" s="43" t="s">
        <v>40</v>
      </c>
      <c r="B192" s="39">
        <v>1998</v>
      </c>
      <c r="C192" s="62">
        <v>0.18053030303030301</v>
      </c>
      <c r="D192" s="39"/>
      <c r="E192" s="39"/>
      <c r="F192" s="42">
        <v>55</v>
      </c>
      <c r="G192" s="41">
        <v>41.225636363636298</v>
      </c>
      <c r="H192" s="51">
        <v>23.503309090909099</v>
      </c>
      <c r="I192" s="42"/>
      <c r="J192" s="39"/>
      <c r="K192" s="41"/>
      <c r="L192" s="51"/>
      <c r="M192" s="39"/>
      <c r="N192" s="39"/>
      <c r="O192" s="41"/>
      <c r="P192" s="51"/>
      <c r="Q192" s="39"/>
      <c r="R192" s="39"/>
      <c r="S192" s="41"/>
      <c r="T192" s="51"/>
      <c r="U192" s="39"/>
      <c r="V192" s="39"/>
      <c r="W192" s="41"/>
      <c r="X192" s="51"/>
      <c r="Y192" s="39"/>
      <c r="Z192" s="42"/>
      <c r="AA192" s="42"/>
      <c r="AB192" s="51"/>
      <c r="AC192" s="42"/>
      <c r="AD192" s="41"/>
      <c r="AE192" s="40"/>
      <c r="AF192" s="51"/>
    </row>
    <row r="193" spans="1:32" x14ac:dyDescent="0.2">
      <c r="A193" s="43" t="s">
        <v>40</v>
      </c>
      <c r="B193" s="39">
        <v>1999</v>
      </c>
      <c r="C193" s="62">
        <v>6.8394160583941599E-2</v>
      </c>
      <c r="D193" s="39"/>
      <c r="E193" s="39"/>
      <c r="F193" s="42">
        <v>77</v>
      </c>
      <c r="G193" s="41">
        <v>51.412727272727302</v>
      </c>
      <c r="H193" s="51">
        <v>26.055922077922101</v>
      </c>
      <c r="I193" s="42"/>
      <c r="J193" s="39"/>
      <c r="K193" s="41"/>
      <c r="L193" s="51"/>
      <c r="M193" s="39"/>
      <c r="N193" s="39"/>
      <c r="O193" s="41"/>
      <c r="P193" s="51"/>
      <c r="Q193" s="39"/>
      <c r="R193" s="39"/>
      <c r="S193" s="41"/>
      <c r="T193" s="51"/>
      <c r="U193" s="39"/>
      <c r="V193" s="39"/>
      <c r="W193" s="41"/>
      <c r="X193" s="51"/>
      <c r="Y193" s="39"/>
      <c r="Z193" s="42"/>
      <c r="AA193" s="42"/>
      <c r="AB193" s="51"/>
      <c r="AC193" s="42"/>
      <c r="AD193" s="41"/>
      <c r="AE193" s="40"/>
      <c r="AF193" s="51"/>
    </row>
    <row r="194" spans="1:32" x14ac:dyDescent="0.2">
      <c r="A194" s="43" t="s">
        <v>40</v>
      </c>
      <c r="B194" s="39">
        <v>2000</v>
      </c>
      <c r="C194" s="62">
        <v>1.3507109004739301E-2</v>
      </c>
      <c r="D194" s="39">
        <v>63</v>
      </c>
      <c r="E194" s="39">
        <v>4422.3809523809496</v>
      </c>
      <c r="F194" s="42">
        <v>106</v>
      </c>
      <c r="G194" s="41">
        <v>31.6747169811321</v>
      </c>
      <c r="H194" s="51">
        <v>25.9291132075472</v>
      </c>
      <c r="I194" s="42"/>
      <c r="J194" s="39"/>
      <c r="K194" s="41"/>
      <c r="L194" s="51"/>
      <c r="M194" s="39"/>
      <c r="N194" s="39"/>
      <c r="O194" s="41"/>
      <c r="P194" s="51"/>
      <c r="Q194" s="39"/>
      <c r="R194" s="39"/>
      <c r="S194" s="41"/>
      <c r="T194" s="51"/>
      <c r="U194" s="39">
        <v>63</v>
      </c>
      <c r="V194" s="39">
        <v>123.71428571428601</v>
      </c>
      <c r="W194" s="41">
        <v>0.31768867924528299</v>
      </c>
      <c r="X194" s="51">
        <v>10.9563490566038</v>
      </c>
      <c r="Y194" s="39"/>
      <c r="Z194" s="42"/>
      <c r="AA194" s="42"/>
      <c r="AB194" s="51"/>
      <c r="AC194" s="42">
        <v>61</v>
      </c>
      <c r="AD194" s="41">
        <v>46.739344262295099</v>
      </c>
      <c r="AE194" s="40">
        <v>1.3776862745098</v>
      </c>
      <c r="AF194" s="51">
        <v>8.6401421568627406</v>
      </c>
    </row>
    <row r="195" spans="1:32" x14ac:dyDescent="0.2">
      <c r="A195" s="43" t="s">
        <v>40</v>
      </c>
      <c r="B195" s="39">
        <v>2001</v>
      </c>
      <c r="C195" s="62">
        <v>7.0547945205479495E-2</v>
      </c>
      <c r="D195" s="39">
        <v>65</v>
      </c>
      <c r="E195" s="39">
        <v>4254.8769230769203</v>
      </c>
      <c r="F195" s="42">
        <v>111</v>
      </c>
      <c r="G195" s="41">
        <v>103.042162162162</v>
      </c>
      <c r="H195" s="51">
        <v>23.827747747747701</v>
      </c>
      <c r="I195" s="42"/>
      <c r="J195" s="39"/>
      <c r="K195" s="41"/>
      <c r="L195" s="51"/>
      <c r="M195" s="39"/>
      <c r="N195" s="39"/>
      <c r="O195" s="41"/>
      <c r="P195" s="51"/>
      <c r="Q195" s="39"/>
      <c r="R195" s="39"/>
      <c r="S195" s="41"/>
      <c r="T195" s="51"/>
      <c r="U195" s="39">
        <v>65</v>
      </c>
      <c r="V195" s="39">
        <v>123.507692307692</v>
      </c>
      <c r="W195" s="41">
        <v>-0.162810810810811</v>
      </c>
      <c r="X195" s="51">
        <v>10.4642882882883</v>
      </c>
      <c r="Y195" s="39"/>
      <c r="Z195" s="42"/>
      <c r="AA195" s="42"/>
      <c r="AB195" s="51"/>
      <c r="AC195" s="42">
        <v>60</v>
      </c>
      <c r="AD195" s="41">
        <v>44.338333333333303</v>
      </c>
      <c r="AE195" s="40">
        <v>1.7842056074766399</v>
      </c>
      <c r="AF195" s="51">
        <v>8.3762878504672909</v>
      </c>
    </row>
    <row r="196" spans="1:32" x14ac:dyDescent="0.2">
      <c r="A196" s="43" t="s">
        <v>40</v>
      </c>
      <c r="B196" s="39">
        <v>2002</v>
      </c>
      <c r="C196" s="62">
        <v>0.121433566433566</v>
      </c>
      <c r="D196" s="39">
        <v>101</v>
      </c>
      <c r="E196" s="39">
        <v>4264.4356435643604</v>
      </c>
      <c r="F196" s="42">
        <v>164</v>
      </c>
      <c r="G196" s="41">
        <v>90.155731707317102</v>
      </c>
      <c r="H196" s="51">
        <v>25.908249999999999</v>
      </c>
      <c r="I196" s="42"/>
      <c r="J196" s="39"/>
      <c r="K196" s="41"/>
      <c r="L196" s="51"/>
      <c r="M196" s="39"/>
      <c r="N196" s="39"/>
      <c r="O196" s="41"/>
      <c r="P196" s="51"/>
      <c r="Q196" s="39"/>
      <c r="R196" s="39"/>
      <c r="S196" s="41"/>
      <c r="T196" s="51"/>
      <c r="U196" s="39">
        <v>101</v>
      </c>
      <c r="V196" s="39">
        <v>132.62376237623801</v>
      </c>
      <c r="W196" s="41">
        <v>0.97657926829268205</v>
      </c>
      <c r="X196" s="51">
        <v>11.8700548780488</v>
      </c>
      <c r="Y196" s="39"/>
      <c r="Z196" s="42"/>
      <c r="AA196" s="42"/>
      <c r="AB196" s="51"/>
      <c r="AC196" s="42">
        <v>96</v>
      </c>
      <c r="AD196" s="41">
        <v>42.268749999999997</v>
      </c>
      <c r="AE196" s="40">
        <v>2.0538580645161302</v>
      </c>
      <c r="AF196" s="51">
        <v>10.3202187096774</v>
      </c>
    </row>
    <row r="197" spans="1:32" x14ac:dyDescent="0.2">
      <c r="A197" s="43" t="s">
        <v>40</v>
      </c>
      <c r="B197" s="39">
        <v>2003</v>
      </c>
      <c r="C197" s="62">
        <v>1.56265984654731E-2</v>
      </c>
      <c r="D197" s="39">
        <v>163</v>
      </c>
      <c r="E197" s="39">
        <v>4603.26993865031</v>
      </c>
      <c r="F197" s="42">
        <v>248</v>
      </c>
      <c r="G197" s="41">
        <v>42.6333870967742</v>
      </c>
      <c r="H197" s="51">
        <v>28.611306451612901</v>
      </c>
      <c r="I197" s="42"/>
      <c r="J197" s="39"/>
      <c r="K197" s="41"/>
      <c r="L197" s="51"/>
      <c r="M197" s="39"/>
      <c r="N197" s="39"/>
      <c r="O197" s="41"/>
      <c r="P197" s="51"/>
      <c r="Q197" s="39"/>
      <c r="R197" s="39"/>
      <c r="S197" s="41"/>
      <c r="T197" s="51"/>
      <c r="U197" s="39">
        <v>163</v>
      </c>
      <c r="V197" s="39">
        <v>133.93251533742301</v>
      </c>
      <c r="W197" s="41">
        <v>1.4855725806451601</v>
      </c>
      <c r="X197" s="51">
        <v>13.5442419354839</v>
      </c>
      <c r="Y197" s="39"/>
      <c r="Z197" s="42"/>
      <c r="AA197" s="42"/>
      <c r="AB197" s="51"/>
      <c r="AC197" s="42">
        <v>157</v>
      </c>
      <c r="AD197" s="41">
        <v>39.281528662420399</v>
      </c>
      <c r="AE197" s="40">
        <v>2.0264586776859499</v>
      </c>
      <c r="AF197" s="51">
        <v>11.700056611570201</v>
      </c>
    </row>
    <row r="198" spans="1:32" x14ac:dyDescent="0.2">
      <c r="A198" s="43" t="s">
        <v>40</v>
      </c>
      <c r="B198" s="39">
        <v>2004</v>
      </c>
      <c r="C198" s="62">
        <v>6.7836538461538504E-2</v>
      </c>
      <c r="D198" s="39">
        <v>152</v>
      </c>
      <c r="E198" s="39">
        <v>4523.8092105263204</v>
      </c>
      <c r="F198" s="42">
        <v>240</v>
      </c>
      <c r="G198" s="41">
        <v>41.391500000000001</v>
      </c>
      <c r="H198" s="51">
        <v>26.6767458333333</v>
      </c>
      <c r="I198" s="42"/>
      <c r="J198" s="39"/>
      <c r="K198" s="41"/>
      <c r="L198" s="51"/>
      <c r="M198" s="39"/>
      <c r="N198" s="39"/>
      <c r="O198" s="41"/>
      <c r="P198" s="51"/>
      <c r="Q198" s="39"/>
      <c r="R198" s="39"/>
      <c r="S198" s="41"/>
      <c r="T198" s="51"/>
      <c r="U198" s="39">
        <v>152</v>
      </c>
      <c r="V198" s="39">
        <v>140.09868421052599</v>
      </c>
      <c r="W198" s="41">
        <v>1.51555833333333</v>
      </c>
      <c r="X198" s="51">
        <v>12.7302583333333</v>
      </c>
      <c r="Y198" s="39"/>
      <c r="Z198" s="42"/>
      <c r="AA198" s="42"/>
      <c r="AB198" s="51"/>
      <c r="AC198" s="42">
        <v>141</v>
      </c>
      <c r="AD198" s="41">
        <v>39.395744680851102</v>
      </c>
      <c r="AE198" s="40">
        <v>1.8734366812227099</v>
      </c>
      <c r="AF198" s="51">
        <v>11.0084454148472</v>
      </c>
    </row>
    <row r="199" spans="1:32" x14ac:dyDescent="0.2">
      <c r="A199" s="43" t="s">
        <v>40</v>
      </c>
      <c r="B199" s="39">
        <v>2005</v>
      </c>
      <c r="C199" s="62">
        <v>0.128981900452489</v>
      </c>
      <c r="D199" s="39">
        <v>152</v>
      </c>
      <c r="E199" s="39">
        <v>4337.9407894736796</v>
      </c>
      <c r="F199" s="42">
        <v>273</v>
      </c>
      <c r="G199" s="41">
        <v>16.272930402930399</v>
      </c>
      <c r="H199" s="51">
        <v>26.1328315018315</v>
      </c>
      <c r="I199" s="42"/>
      <c r="J199" s="39"/>
      <c r="K199" s="41"/>
      <c r="L199" s="51"/>
      <c r="M199" s="39"/>
      <c r="N199" s="39"/>
      <c r="O199" s="41"/>
      <c r="P199" s="51"/>
      <c r="Q199" s="39"/>
      <c r="R199" s="39"/>
      <c r="S199" s="41"/>
      <c r="T199" s="51"/>
      <c r="U199" s="39">
        <v>152</v>
      </c>
      <c r="V199" s="39">
        <v>132.157894736842</v>
      </c>
      <c r="W199" s="41">
        <v>0.64944485294117604</v>
      </c>
      <c r="X199" s="51">
        <v>12.352915441176499</v>
      </c>
      <c r="Y199" s="39"/>
      <c r="Z199" s="42"/>
      <c r="AA199" s="42"/>
      <c r="AB199" s="51"/>
      <c r="AC199" s="42">
        <v>145</v>
      </c>
      <c r="AD199" s="41">
        <v>38.759310344827597</v>
      </c>
      <c r="AE199" s="40">
        <v>1.8055189393939399</v>
      </c>
      <c r="AF199" s="51">
        <v>9.9204181818181798</v>
      </c>
    </row>
    <row r="200" spans="1:32" x14ac:dyDescent="0.2">
      <c r="A200" s="43" t="s">
        <v>40</v>
      </c>
      <c r="B200" s="39">
        <v>2006</v>
      </c>
      <c r="C200" s="62">
        <v>0.15431683168316801</v>
      </c>
      <c r="D200" s="39">
        <v>179</v>
      </c>
      <c r="E200" s="39">
        <v>4579.4581005586597</v>
      </c>
      <c r="F200" s="42">
        <v>317</v>
      </c>
      <c r="G200" s="41">
        <v>11.9535331230284</v>
      </c>
      <c r="H200" s="51">
        <v>26.169249211356501</v>
      </c>
      <c r="I200" s="42"/>
      <c r="J200" s="39"/>
      <c r="K200" s="41"/>
      <c r="L200" s="51"/>
      <c r="M200" s="39"/>
      <c r="N200" s="39"/>
      <c r="O200" s="41"/>
      <c r="P200" s="51"/>
      <c r="Q200" s="39"/>
      <c r="R200" s="39"/>
      <c r="S200" s="41"/>
      <c r="T200" s="51"/>
      <c r="U200" s="39">
        <v>179</v>
      </c>
      <c r="V200" s="39">
        <v>138.21787709497201</v>
      </c>
      <c r="W200" s="41">
        <v>1.4770725552050501</v>
      </c>
      <c r="X200" s="51">
        <v>12.4536340694006</v>
      </c>
      <c r="Y200" s="39"/>
      <c r="Z200" s="42"/>
      <c r="AA200" s="42"/>
      <c r="AB200" s="51"/>
      <c r="AC200" s="42">
        <v>169</v>
      </c>
      <c r="AD200" s="41">
        <v>40.718934911242599</v>
      </c>
      <c r="AE200" s="40">
        <v>3.1741967213114801</v>
      </c>
      <c r="AF200" s="51">
        <v>10.5414236065574</v>
      </c>
    </row>
    <row r="201" spans="1:32" x14ac:dyDescent="0.2">
      <c r="A201" s="43" t="s">
        <v>40</v>
      </c>
      <c r="B201" s="39">
        <v>2007</v>
      </c>
      <c r="C201" s="62">
        <v>1.96712802768166E-2</v>
      </c>
      <c r="D201" s="39">
        <v>242</v>
      </c>
      <c r="E201" s="39">
        <v>4670.3512396694196</v>
      </c>
      <c r="F201" s="42">
        <v>401</v>
      </c>
      <c r="G201" s="41">
        <v>35.575536159601</v>
      </c>
      <c r="H201" s="51">
        <v>28.247241895261801</v>
      </c>
      <c r="I201" s="42"/>
      <c r="J201" s="39"/>
      <c r="K201" s="41"/>
      <c r="L201" s="51"/>
      <c r="M201" s="39"/>
      <c r="N201" s="39"/>
      <c r="O201" s="41"/>
      <c r="P201" s="51"/>
      <c r="Q201" s="39"/>
      <c r="R201" s="39"/>
      <c r="S201" s="41"/>
      <c r="T201" s="51"/>
      <c r="U201" s="39">
        <v>242</v>
      </c>
      <c r="V201" s="39">
        <v>134.65702479338799</v>
      </c>
      <c r="W201" s="41">
        <v>1.1155536159601001</v>
      </c>
      <c r="X201" s="51">
        <v>13.8036683291771</v>
      </c>
      <c r="Y201" s="39"/>
      <c r="Z201" s="42"/>
      <c r="AA201" s="42"/>
      <c r="AB201" s="51"/>
      <c r="AC201" s="42">
        <v>229</v>
      </c>
      <c r="AD201" s="41">
        <v>39.567248908296897</v>
      </c>
      <c r="AE201" s="40">
        <v>2.9949280205655602</v>
      </c>
      <c r="AF201" s="51">
        <v>11.9251434447301</v>
      </c>
    </row>
    <row r="202" spans="1:32" x14ac:dyDescent="0.2">
      <c r="A202" s="43" t="s">
        <v>40</v>
      </c>
      <c r="B202" s="39">
        <v>2008</v>
      </c>
      <c r="C202" s="62">
        <v>6.7234678624813193E-2</v>
      </c>
      <c r="D202" s="39">
        <v>242</v>
      </c>
      <c r="E202" s="39">
        <v>4705.7685950413197</v>
      </c>
      <c r="F202" s="42">
        <v>445</v>
      </c>
      <c r="G202" s="41">
        <v>50.545258426966299</v>
      </c>
      <c r="H202" s="51">
        <v>25.775707865168499</v>
      </c>
      <c r="I202" s="42"/>
      <c r="J202" s="39"/>
      <c r="K202" s="41"/>
      <c r="L202" s="51"/>
      <c r="M202" s="39"/>
      <c r="N202" s="39"/>
      <c r="O202" s="41"/>
      <c r="P202" s="51"/>
      <c r="Q202" s="39"/>
      <c r="R202" s="39"/>
      <c r="S202" s="41"/>
      <c r="T202" s="51"/>
      <c r="U202" s="39">
        <v>242</v>
      </c>
      <c r="V202" s="39">
        <v>133.09090909090901</v>
      </c>
      <c r="W202" s="41">
        <v>1.02902921348315</v>
      </c>
      <c r="X202" s="51">
        <v>12.1960853932584</v>
      </c>
      <c r="Y202" s="39"/>
      <c r="Z202" s="42"/>
      <c r="AA202" s="42"/>
      <c r="AB202" s="51"/>
      <c r="AC202" s="42">
        <v>226</v>
      </c>
      <c r="AD202" s="41">
        <v>36.455752212389399</v>
      </c>
      <c r="AE202" s="40">
        <v>2.43914691943128</v>
      </c>
      <c r="AF202" s="51">
        <v>10.7494225118483</v>
      </c>
    </row>
    <row r="203" spans="1:32" x14ac:dyDescent="0.2">
      <c r="A203" s="43" t="s">
        <v>40</v>
      </c>
      <c r="B203" s="39">
        <v>2009</v>
      </c>
      <c r="C203" s="62">
        <v>0.13224522292993601</v>
      </c>
      <c r="D203" s="39">
        <v>241</v>
      </c>
      <c r="E203" s="39">
        <v>4688.5477178423198</v>
      </c>
      <c r="F203" s="42">
        <v>419</v>
      </c>
      <c r="G203" s="41">
        <v>30.748305489260201</v>
      </c>
      <c r="H203" s="51">
        <v>27.196193317422399</v>
      </c>
      <c r="I203" s="42"/>
      <c r="J203" s="39"/>
      <c r="K203" s="41"/>
      <c r="L203" s="51"/>
      <c r="M203" s="39"/>
      <c r="N203" s="39"/>
      <c r="O203" s="41"/>
      <c r="P203" s="51"/>
      <c r="Q203" s="39"/>
      <c r="R203" s="39"/>
      <c r="S203" s="41"/>
      <c r="T203" s="51"/>
      <c r="U203" s="39">
        <v>241</v>
      </c>
      <c r="V203" s="39">
        <v>130.76763485477201</v>
      </c>
      <c r="W203" s="41">
        <v>0.73391387559808596</v>
      </c>
      <c r="X203" s="51">
        <v>13.6403349282297</v>
      </c>
      <c r="Y203" s="39"/>
      <c r="Z203" s="42"/>
      <c r="AA203" s="42"/>
      <c r="AB203" s="51"/>
      <c r="AC203" s="42">
        <v>226</v>
      </c>
      <c r="AD203" s="41">
        <v>33.407964601769898</v>
      </c>
      <c r="AE203" s="40">
        <v>1.7927414634146299</v>
      </c>
      <c r="AF203" s="51">
        <v>11.972790731707301</v>
      </c>
    </row>
    <row r="204" spans="1:32" x14ac:dyDescent="0.2">
      <c r="A204" s="43" t="s">
        <v>40</v>
      </c>
      <c r="B204" s="39">
        <v>2010</v>
      </c>
      <c r="C204" s="62">
        <v>7.2345523329129899E-2</v>
      </c>
      <c r="D204" s="39">
        <v>329</v>
      </c>
      <c r="E204" s="39">
        <v>4852.4042553191503</v>
      </c>
      <c r="F204" s="42">
        <v>486</v>
      </c>
      <c r="G204" s="41">
        <v>57.851543209876603</v>
      </c>
      <c r="H204" s="51">
        <v>27.082635802469099</v>
      </c>
      <c r="I204" s="42"/>
      <c r="J204" s="39"/>
      <c r="K204" s="41"/>
      <c r="L204" s="51"/>
      <c r="M204" s="39"/>
      <c r="N204" s="39"/>
      <c r="O204" s="41"/>
      <c r="P204" s="51"/>
      <c r="Q204" s="39"/>
      <c r="R204" s="39"/>
      <c r="S204" s="41"/>
      <c r="T204" s="51"/>
      <c r="U204" s="39">
        <v>329</v>
      </c>
      <c r="V204" s="39">
        <v>138.12462006078999</v>
      </c>
      <c r="W204" s="41">
        <v>0.249098765432099</v>
      </c>
      <c r="X204" s="51">
        <v>12.741656378600799</v>
      </c>
      <c r="Y204" s="39"/>
      <c r="Z204" s="42"/>
      <c r="AA204" s="42"/>
      <c r="AB204" s="51"/>
      <c r="AC204" s="42">
        <v>292</v>
      </c>
      <c r="AD204" s="41">
        <v>33.651369863013699</v>
      </c>
      <c r="AE204" s="40">
        <v>1.33317316017316</v>
      </c>
      <c r="AF204" s="51">
        <v>10.5737733766234</v>
      </c>
    </row>
    <row r="205" spans="1:32" x14ac:dyDescent="0.2">
      <c r="A205" s="43" t="s">
        <v>40</v>
      </c>
      <c r="B205" s="39">
        <v>2011</v>
      </c>
      <c r="C205" s="62">
        <v>7.1065675340768297E-2</v>
      </c>
      <c r="D205" s="39">
        <v>286</v>
      </c>
      <c r="E205" s="39">
        <v>4592.9020979020997</v>
      </c>
      <c r="F205" s="42">
        <v>505</v>
      </c>
      <c r="G205" s="41">
        <v>28.239168316831702</v>
      </c>
      <c r="H205" s="51">
        <v>26.0650396039604</v>
      </c>
      <c r="I205" s="42"/>
      <c r="J205" s="39"/>
      <c r="K205" s="41"/>
      <c r="L205" s="51"/>
      <c r="M205" s="39"/>
      <c r="N205" s="39"/>
      <c r="O205" s="41"/>
      <c r="P205" s="51"/>
      <c r="Q205" s="39"/>
      <c r="R205" s="39"/>
      <c r="S205" s="41"/>
      <c r="T205" s="51"/>
      <c r="U205" s="39">
        <v>286</v>
      </c>
      <c r="V205" s="39">
        <v>129.39510489510499</v>
      </c>
      <c r="W205" s="41">
        <v>1.1819366336633701</v>
      </c>
      <c r="X205" s="51">
        <v>12.482906930693099</v>
      </c>
      <c r="Y205" s="39"/>
      <c r="Z205" s="42"/>
      <c r="AA205" s="42"/>
      <c r="AB205" s="51"/>
      <c r="AC205" s="42">
        <v>267</v>
      </c>
      <c r="AD205" s="41">
        <v>32.136329588015002</v>
      </c>
      <c r="AE205" s="40">
        <v>0.45517849898580098</v>
      </c>
      <c r="AF205" s="51">
        <v>11.183313387424</v>
      </c>
    </row>
    <row r="206" spans="1:32" x14ac:dyDescent="0.2">
      <c r="A206" s="43" t="s">
        <v>40</v>
      </c>
      <c r="B206" s="39">
        <v>2012</v>
      </c>
      <c r="C206" s="62">
        <v>0.120814536340852</v>
      </c>
      <c r="D206" s="39">
        <v>263</v>
      </c>
      <c r="E206" s="39">
        <v>4568.9771863117903</v>
      </c>
      <c r="F206" s="42">
        <v>492</v>
      </c>
      <c r="G206" s="41">
        <v>66.844735772357794</v>
      </c>
      <c r="H206" s="51">
        <v>25.3901991869919</v>
      </c>
      <c r="I206" s="42"/>
      <c r="J206" s="39"/>
      <c r="K206" s="41"/>
      <c r="L206" s="51"/>
      <c r="M206" s="39"/>
      <c r="N206" s="39"/>
      <c r="O206" s="41"/>
      <c r="P206" s="51"/>
      <c r="Q206" s="39"/>
      <c r="R206" s="39"/>
      <c r="S206" s="41"/>
      <c r="T206" s="51"/>
      <c r="U206" s="39">
        <v>263</v>
      </c>
      <c r="V206" s="39">
        <v>127.368821292776</v>
      </c>
      <c r="W206" s="41">
        <v>0.58313469387755101</v>
      </c>
      <c r="X206" s="51">
        <v>12.169171428571399</v>
      </c>
      <c r="Y206" s="39"/>
      <c r="Z206" s="42"/>
      <c r="AA206" s="42"/>
      <c r="AB206" s="51"/>
      <c r="AC206" s="42">
        <v>245</v>
      </c>
      <c r="AD206" s="41">
        <v>33.9567346938776</v>
      </c>
      <c r="AE206" s="40">
        <v>-0.26199787234042599</v>
      </c>
      <c r="AF206" s="51">
        <v>11.093432978723399</v>
      </c>
    </row>
    <row r="207" spans="1:32" x14ac:dyDescent="0.2">
      <c r="A207" s="43" t="s">
        <v>40</v>
      </c>
      <c r="B207" s="39">
        <v>2013</v>
      </c>
      <c r="C207" s="62">
        <v>0.13276220145379</v>
      </c>
      <c r="D207" s="39">
        <v>338</v>
      </c>
      <c r="E207" s="39">
        <v>4952.1923076923104</v>
      </c>
      <c r="F207" s="42">
        <v>580</v>
      </c>
      <c r="G207" s="41">
        <v>66.298982758620696</v>
      </c>
      <c r="H207" s="51">
        <v>24.885710344827601</v>
      </c>
      <c r="I207" s="42"/>
      <c r="J207" s="39"/>
      <c r="K207" s="41"/>
      <c r="L207" s="51"/>
      <c r="M207" s="39"/>
      <c r="N207" s="39"/>
      <c r="O207" s="41"/>
      <c r="P207" s="51"/>
      <c r="Q207" s="39"/>
      <c r="R207" s="39"/>
      <c r="S207" s="41"/>
      <c r="T207" s="51"/>
      <c r="U207" s="39">
        <v>338</v>
      </c>
      <c r="V207" s="39">
        <v>128.754437869822</v>
      </c>
      <c r="W207" s="41">
        <v>0.155183074265976</v>
      </c>
      <c r="X207" s="51">
        <v>10.703690846286699</v>
      </c>
      <c r="Y207" s="39"/>
      <c r="Z207" s="42"/>
      <c r="AA207" s="42"/>
      <c r="AB207" s="51"/>
      <c r="AC207" s="42">
        <v>314</v>
      </c>
      <c r="AD207" s="41">
        <v>32.748089171974499</v>
      </c>
      <c r="AE207" s="40">
        <v>-1.2983440285204999</v>
      </c>
      <c r="AF207" s="51">
        <v>9.6860456327985798</v>
      </c>
    </row>
    <row r="208" spans="1:32" x14ac:dyDescent="0.2">
      <c r="A208" s="43" t="s">
        <v>40</v>
      </c>
      <c r="B208" s="39">
        <v>2014</v>
      </c>
      <c r="C208" s="62">
        <v>3.4107142857142898E-2</v>
      </c>
      <c r="D208" s="39">
        <v>299</v>
      </c>
      <c r="E208" s="39">
        <v>4993.8963210702304</v>
      </c>
      <c r="F208" s="42">
        <v>528</v>
      </c>
      <c r="G208" s="41">
        <v>91.997026515151504</v>
      </c>
      <c r="H208" s="51">
        <v>25.606734848484798</v>
      </c>
      <c r="I208" s="42"/>
      <c r="J208" s="39"/>
      <c r="K208" s="41"/>
      <c r="L208" s="51"/>
      <c r="M208" s="39"/>
      <c r="N208" s="39"/>
      <c r="O208" s="41"/>
      <c r="P208" s="51"/>
      <c r="Q208" s="39"/>
      <c r="R208" s="39"/>
      <c r="S208" s="41"/>
      <c r="T208" s="51"/>
      <c r="U208" s="39">
        <v>299</v>
      </c>
      <c r="V208" s="39">
        <v>127.10367892976601</v>
      </c>
      <c r="W208" s="41">
        <v>0.358151802656547</v>
      </c>
      <c r="X208" s="51">
        <v>11.7546660341556</v>
      </c>
      <c r="Y208" s="39"/>
      <c r="Z208" s="42"/>
      <c r="AA208" s="42"/>
      <c r="AB208" s="51"/>
      <c r="AC208" s="42">
        <v>293</v>
      </c>
      <c r="AD208" s="41">
        <v>33.5126279863481</v>
      </c>
      <c r="AE208" s="40">
        <v>-2.2874547206165698</v>
      </c>
      <c r="AF208" s="51">
        <v>10.1967924855491</v>
      </c>
    </row>
    <row r="209" spans="1:32" x14ac:dyDescent="0.2">
      <c r="A209" s="43" t="s">
        <v>40</v>
      </c>
      <c r="B209" s="39">
        <v>2015</v>
      </c>
      <c r="C209" s="62">
        <v>0.103418903150525</v>
      </c>
      <c r="D209" s="39">
        <v>277</v>
      </c>
      <c r="E209" s="39">
        <v>5230.3249097472899</v>
      </c>
      <c r="F209" s="42">
        <v>517</v>
      </c>
      <c r="G209" s="41">
        <v>92.791373307543495</v>
      </c>
      <c r="H209" s="51">
        <v>23.021980657640199</v>
      </c>
      <c r="I209" s="42"/>
      <c r="J209" s="39"/>
      <c r="K209" s="41"/>
      <c r="L209" s="51"/>
      <c r="M209" s="39"/>
      <c r="N209" s="39"/>
      <c r="O209" s="41"/>
      <c r="P209" s="51"/>
      <c r="Q209" s="39"/>
      <c r="R209" s="39"/>
      <c r="S209" s="41"/>
      <c r="T209" s="51"/>
      <c r="U209" s="39">
        <v>277</v>
      </c>
      <c r="V209" s="39">
        <v>123.69314079422401</v>
      </c>
      <c r="W209" s="41">
        <v>0.188462282398453</v>
      </c>
      <c r="X209" s="51">
        <v>9.7839922630560903</v>
      </c>
      <c r="Y209" s="39"/>
      <c r="Z209" s="42"/>
      <c r="AA209" s="42"/>
      <c r="AB209" s="51"/>
      <c r="AC209" s="42">
        <v>269</v>
      </c>
      <c r="AD209" s="41">
        <v>30.9888475836431</v>
      </c>
      <c r="AE209" s="40">
        <v>-3.3790833333333299</v>
      </c>
      <c r="AF209" s="51">
        <v>8.5984837301587298</v>
      </c>
    </row>
    <row r="210" spans="1:32" x14ac:dyDescent="0.2">
      <c r="A210" s="43" t="s">
        <v>40</v>
      </c>
      <c r="B210" s="39">
        <v>2016</v>
      </c>
      <c r="C210" s="62">
        <v>0.210826666666667</v>
      </c>
      <c r="D210" s="39">
        <v>225</v>
      </c>
      <c r="E210" s="39">
        <v>5134.4933333333302</v>
      </c>
      <c r="F210" s="42">
        <v>449</v>
      </c>
      <c r="G210" s="41">
        <v>105.536948775056</v>
      </c>
      <c r="H210" s="51">
        <v>23.091423162583499</v>
      </c>
      <c r="I210" s="42"/>
      <c r="J210" s="39"/>
      <c r="K210" s="41"/>
      <c r="L210" s="51"/>
      <c r="M210" s="39"/>
      <c r="N210" s="39"/>
      <c r="O210" s="41"/>
      <c r="P210" s="51"/>
      <c r="Q210" s="39"/>
      <c r="R210" s="39"/>
      <c r="S210" s="41"/>
      <c r="T210" s="51"/>
      <c r="U210" s="39">
        <v>225</v>
      </c>
      <c r="V210" s="39">
        <v>113.328888888889</v>
      </c>
      <c r="W210" s="41">
        <v>-0.14041425389755</v>
      </c>
      <c r="X210" s="51">
        <v>10.5652405345212</v>
      </c>
      <c r="Y210" s="39"/>
      <c r="Z210" s="42"/>
      <c r="AA210" s="42"/>
      <c r="AB210" s="51"/>
      <c r="AC210" s="42">
        <v>195</v>
      </c>
      <c r="AD210" s="41">
        <v>30.162051282051301</v>
      </c>
      <c r="AE210" s="40">
        <v>-4.9514611764705903</v>
      </c>
      <c r="AF210" s="51">
        <v>8.7879404705882394</v>
      </c>
    </row>
    <row r="211" spans="1:32" x14ac:dyDescent="0.2">
      <c r="A211" s="43" t="s">
        <v>40</v>
      </c>
      <c r="B211" s="39">
        <v>2017</v>
      </c>
      <c r="C211" s="62">
        <v>6.4924698795180702E-2</v>
      </c>
      <c r="D211" s="39">
        <v>120</v>
      </c>
      <c r="E211" s="39">
        <v>5024.7250000000004</v>
      </c>
      <c r="F211" s="42">
        <v>397</v>
      </c>
      <c r="G211" s="41">
        <v>106.566196473552</v>
      </c>
      <c r="H211" s="51">
        <v>18.379005037783401</v>
      </c>
      <c r="I211" s="42"/>
      <c r="J211" s="39"/>
      <c r="K211" s="41"/>
      <c r="L211" s="51"/>
      <c r="M211" s="39"/>
      <c r="N211" s="39"/>
      <c r="O211" s="41"/>
      <c r="P211" s="51"/>
      <c r="Q211" s="39"/>
      <c r="R211" s="39"/>
      <c r="S211" s="41"/>
      <c r="T211" s="51"/>
      <c r="U211" s="39">
        <v>120</v>
      </c>
      <c r="V211" s="39">
        <v>126.658333333333</v>
      </c>
      <c r="W211" s="41">
        <v>-0.17214105793450801</v>
      </c>
      <c r="X211" s="51">
        <v>8.3297506297229305</v>
      </c>
      <c r="Y211" s="39"/>
      <c r="Z211" s="42"/>
      <c r="AA211" s="42"/>
      <c r="AB211" s="51"/>
      <c r="AC211" s="42">
        <v>115</v>
      </c>
      <c r="AD211" s="41">
        <v>28.5539130434783</v>
      </c>
      <c r="AE211" s="40">
        <v>-4.89938046272494</v>
      </c>
      <c r="AF211" s="51">
        <v>7.0593776349614403</v>
      </c>
    </row>
    <row r="212" spans="1:32" x14ac:dyDescent="0.2">
      <c r="A212" s="43" t="s">
        <v>40</v>
      </c>
      <c r="B212" s="39">
        <v>2018</v>
      </c>
      <c r="C212" s="62">
        <v>0.12177554438861</v>
      </c>
      <c r="D212" s="39">
        <v>90</v>
      </c>
      <c r="E212" s="39">
        <v>4900.5888888888903</v>
      </c>
      <c r="F212" s="42">
        <v>363</v>
      </c>
      <c r="G212" s="41">
        <v>90.226721763085393</v>
      </c>
      <c r="H212" s="51">
        <v>17.570134986225899</v>
      </c>
      <c r="I212" s="42"/>
      <c r="J212" s="39"/>
      <c r="K212" s="41"/>
      <c r="L212" s="51"/>
      <c r="M212" s="39"/>
      <c r="N212" s="39"/>
      <c r="O212" s="41"/>
      <c r="P212" s="51"/>
      <c r="Q212" s="39"/>
      <c r="R212" s="39"/>
      <c r="S212" s="41"/>
      <c r="T212" s="51"/>
      <c r="U212" s="39">
        <v>90</v>
      </c>
      <c r="V212" s="39">
        <v>127.833333333333</v>
      </c>
      <c r="W212" s="41">
        <v>-1.01109668508287</v>
      </c>
      <c r="X212" s="51">
        <v>8.4472348066298295</v>
      </c>
      <c r="Y212" s="39"/>
      <c r="Z212" s="42"/>
      <c r="AA212" s="42"/>
      <c r="AB212" s="51"/>
      <c r="AC212" s="42">
        <v>86</v>
      </c>
      <c r="AD212" s="41">
        <v>23.6651162790698</v>
      </c>
      <c r="AE212" s="40">
        <v>-6.2653257790368304</v>
      </c>
      <c r="AF212" s="51">
        <v>7.2045849858356998</v>
      </c>
    </row>
    <row r="213" spans="1:32" x14ac:dyDescent="0.2">
      <c r="A213" s="43" t="s">
        <v>40</v>
      </c>
      <c r="B213" s="39">
        <v>2019</v>
      </c>
      <c r="C213" s="62">
        <v>0.118674698795181</v>
      </c>
      <c r="D213" s="39">
        <v>85</v>
      </c>
      <c r="E213" s="39">
        <v>5296.7882352941197</v>
      </c>
      <c r="F213" s="42">
        <v>314</v>
      </c>
      <c r="G213" s="41">
        <v>76.8436942675159</v>
      </c>
      <c r="H213" s="51">
        <v>16.676283439490401</v>
      </c>
      <c r="I213" s="42"/>
      <c r="J213" s="39"/>
      <c r="K213" s="41"/>
      <c r="L213" s="51"/>
      <c r="M213" s="39"/>
      <c r="N213" s="39"/>
      <c r="O213" s="41"/>
      <c r="P213" s="51"/>
      <c r="Q213" s="39"/>
      <c r="R213" s="39"/>
      <c r="S213" s="41"/>
      <c r="T213" s="51"/>
      <c r="U213" s="39">
        <v>85</v>
      </c>
      <c r="V213" s="39">
        <v>97.823529411764696</v>
      </c>
      <c r="W213" s="41">
        <v>-1.00870382165605</v>
      </c>
      <c r="X213" s="51">
        <v>8.1385127388535103</v>
      </c>
      <c r="Y213" s="39"/>
      <c r="Z213" s="42"/>
      <c r="AA213" s="42"/>
      <c r="AB213" s="51"/>
      <c r="AC213" s="42"/>
      <c r="AD213" s="41"/>
      <c r="AE213" s="40"/>
      <c r="AF213" s="51"/>
    </row>
    <row r="214" spans="1:32" x14ac:dyDescent="0.2">
      <c r="A214" s="43" t="s">
        <v>40</v>
      </c>
      <c r="B214" s="39">
        <v>2020</v>
      </c>
      <c r="C214" s="62">
        <v>5.1982378854625498E-2</v>
      </c>
      <c r="D214" s="39"/>
      <c r="E214" s="39"/>
      <c r="F214" s="42">
        <v>256</v>
      </c>
      <c r="G214" s="41">
        <v>83.477812499999999</v>
      </c>
      <c r="H214" s="51">
        <v>12.69055859375</v>
      </c>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t="s">
        <v>40</v>
      </c>
      <c r="B215" s="39">
        <v>2021</v>
      </c>
      <c r="C215" s="62">
        <v>8.1553398058252402E-2</v>
      </c>
      <c r="D215" s="39"/>
      <c r="E215" s="39"/>
      <c r="F215" s="42">
        <v>242</v>
      </c>
      <c r="G215" s="41">
        <v>98.999462809917404</v>
      </c>
      <c r="H215" s="51">
        <v>10.8640495867769</v>
      </c>
      <c r="I215" s="42"/>
      <c r="J215" s="39"/>
      <c r="K215" s="41"/>
      <c r="L215" s="51"/>
      <c r="M215" s="39"/>
      <c r="N215" s="39"/>
      <c r="O215" s="41"/>
      <c r="P215" s="51"/>
      <c r="Q215" s="39"/>
      <c r="R215" s="39"/>
      <c r="S215" s="41"/>
      <c r="T215" s="51"/>
      <c r="U215" s="39"/>
      <c r="V215" s="39"/>
      <c r="W215" s="41"/>
      <c r="X215" s="51"/>
      <c r="Y215" s="39"/>
      <c r="Z215" s="42"/>
      <c r="AA215" s="42"/>
      <c r="AB215" s="51"/>
      <c r="AC215" s="42"/>
      <c r="AD215" s="41"/>
      <c r="AE215" s="40"/>
      <c r="AF215" s="51"/>
    </row>
    <row r="216" spans="1:32" x14ac:dyDescent="0.2">
      <c r="A216" s="43" t="s">
        <v>40</v>
      </c>
      <c r="B216" s="39">
        <v>2022</v>
      </c>
      <c r="C216" s="62">
        <v>8.0132450331125801E-2</v>
      </c>
      <c r="D216" s="39"/>
      <c r="E216" s="39"/>
      <c r="F216" s="42">
        <v>96</v>
      </c>
      <c r="G216" s="41">
        <v>89.073958333333294</v>
      </c>
      <c r="H216" s="51">
        <v>10.689583333333299</v>
      </c>
      <c r="I216" s="42"/>
      <c r="J216" s="39"/>
      <c r="K216" s="41"/>
      <c r="L216" s="51"/>
      <c r="M216" s="39"/>
      <c r="N216" s="39"/>
      <c r="O216" s="41"/>
      <c r="P216" s="51"/>
      <c r="Q216" s="39"/>
      <c r="R216" s="39"/>
      <c r="S216" s="41"/>
      <c r="T216" s="51"/>
      <c r="U216" s="39"/>
      <c r="V216" s="39"/>
      <c r="W216" s="41"/>
      <c r="X216" s="51"/>
      <c r="Y216" s="39"/>
      <c r="Z216" s="42"/>
      <c r="AA216" s="42"/>
      <c r="AB216" s="51"/>
      <c r="AC216" s="42"/>
      <c r="AD216" s="41"/>
      <c r="AE216" s="40"/>
      <c r="AF216" s="51"/>
    </row>
    <row r="217" spans="1:32" x14ac:dyDescent="0.2">
      <c r="A217" s="43" t="s">
        <v>41</v>
      </c>
      <c r="B217" s="39">
        <v>1987</v>
      </c>
      <c r="C217" s="62">
        <v>8.9393939393939397E-3</v>
      </c>
      <c r="D217" s="39"/>
      <c r="E217" s="39"/>
      <c r="F217" s="42">
        <v>55</v>
      </c>
      <c r="G217" s="41">
        <v>-127.576727272727</v>
      </c>
      <c r="H217" s="51">
        <v>26.546290909090899</v>
      </c>
      <c r="I217" s="42"/>
      <c r="J217" s="39"/>
      <c r="K217" s="41"/>
      <c r="L217" s="51"/>
      <c r="M217" s="39"/>
      <c r="N217" s="39"/>
      <c r="O217" s="41"/>
      <c r="P217" s="51"/>
      <c r="Q217" s="39"/>
      <c r="R217" s="39"/>
      <c r="S217" s="41"/>
      <c r="T217" s="51"/>
      <c r="U217" s="39"/>
      <c r="V217" s="39"/>
      <c r="W217" s="41"/>
      <c r="X217" s="51"/>
      <c r="Y217" s="39"/>
      <c r="Z217" s="42"/>
      <c r="AA217" s="42"/>
      <c r="AB217" s="51"/>
      <c r="AC217" s="42"/>
      <c r="AD217" s="41"/>
      <c r="AE217" s="40"/>
      <c r="AF217" s="51"/>
    </row>
    <row r="218" spans="1:32" x14ac:dyDescent="0.2">
      <c r="A218" s="43" t="s">
        <v>41</v>
      </c>
      <c r="B218" s="39">
        <v>1988</v>
      </c>
      <c r="C218" s="62">
        <v>3.8709677419354799E-2</v>
      </c>
      <c r="D218" s="39"/>
      <c r="E218" s="39"/>
      <c r="F218" s="42">
        <v>50</v>
      </c>
      <c r="G218" s="41">
        <v>-22.980799999999999</v>
      </c>
      <c r="H218" s="51">
        <v>30.018180000000001</v>
      </c>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t="s">
        <v>41</v>
      </c>
      <c r="B219" s="39">
        <v>1989</v>
      </c>
      <c r="C219" s="62">
        <v>0.17617021276595701</v>
      </c>
      <c r="D219" s="39">
        <v>62</v>
      </c>
      <c r="E219" s="39">
        <v>4818.22580645161</v>
      </c>
      <c r="F219" s="42">
        <v>77</v>
      </c>
      <c r="G219" s="41">
        <v>-88.674155844155905</v>
      </c>
      <c r="H219" s="51">
        <v>29.264337662337699</v>
      </c>
      <c r="I219" s="42"/>
      <c r="J219" s="39"/>
      <c r="K219" s="41"/>
      <c r="L219" s="51"/>
      <c r="M219" s="39"/>
      <c r="N219" s="39"/>
      <c r="O219" s="41"/>
      <c r="P219" s="51"/>
      <c r="Q219" s="39"/>
      <c r="R219" s="39"/>
      <c r="S219" s="41"/>
      <c r="T219" s="51"/>
      <c r="U219" s="39">
        <v>62</v>
      </c>
      <c r="V219" s="39">
        <v>143.677419354839</v>
      </c>
      <c r="W219" s="41">
        <v>1.38766233766234</v>
      </c>
      <c r="X219" s="51">
        <v>11.8581038961039</v>
      </c>
      <c r="Y219" s="39"/>
      <c r="Z219" s="42"/>
      <c r="AA219" s="42"/>
      <c r="AB219" s="51"/>
      <c r="AC219" s="42">
        <v>60</v>
      </c>
      <c r="AD219" s="41">
        <v>53.7083333333333</v>
      </c>
      <c r="AE219" s="40">
        <v>0.38226027397260298</v>
      </c>
      <c r="AF219" s="51">
        <v>9.1442465753424607</v>
      </c>
    </row>
    <row r="220" spans="1:32" x14ac:dyDescent="0.2">
      <c r="A220" s="43" t="s">
        <v>41</v>
      </c>
      <c r="B220" s="39">
        <v>1990</v>
      </c>
      <c r="C220" s="62">
        <v>0.195612244897959</v>
      </c>
      <c r="D220" s="39">
        <v>54</v>
      </c>
      <c r="E220" s="39">
        <v>5245.1111111111104</v>
      </c>
      <c r="F220" s="42">
        <v>76</v>
      </c>
      <c r="G220" s="41">
        <v>-28.398684210526302</v>
      </c>
      <c r="H220" s="51">
        <v>28.711973684210498</v>
      </c>
      <c r="I220" s="42"/>
      <c r="J220" s="39"/>
      <c r="K220" s="41"/>
      <c r="L220" s="51"/>
      <c r="M220" s="39"/>
      <c r="N220" s="39"/>
      <c r="O220" s="41"/>
      <c r="P220" s="51"/>
      <c r="Q220" s="39"/>
      <c r="R220" s="39"/>
      <c r="S220" s="41"/>
      <c r="T220" s="51"/>
      <c r="U220" s="39">
        <v>54</v>
      </c>
      <c r="V220" s="39">
        <v>157.24074074074099</v>
      </c>
      <c r="W220" s="41">
        <v>1.2198289473684201</v>
      </c>
      <c r="X220" s="51">
        <v>11.3556710526316</v>
      </c>
      <c r="Y220" s="39"/>
      <c r="Z220" s="42"/>
      <c r="AA220" s="42"/>
      <c r="AB220" s="51"/>
      <c r="AC220" s="42">
        <v>54</v>
      </c>
      <c r="AD220" s="41">
        <v>49.825925925925901</v>
      </c>
      <c r="AE220" s="40">
        <v>0.12175999999999999</v>
      </c>
      <c r="AF220" s="51">
        <v>9.1476000000000006</v>
      </c>
    </row>
    <row r="221" spans="1:32" x14ac:dyDescent="0.2">
      <c r="A221" s="43" t="s">
        <v>41</v>
      </c>
      <c r="B221" s="39">
        <v>1991</v>
      </c>
      <c r="C221" s="62">
        <v>8.5213675213675205E-2</v>
      </c>
      <c r="D221" s="39">
        <v>65</v>
      </c>
      <c r="E221" s="39">
        <v>5042.8307692307699</v>
      </c>
      <c r="F221" s="42">
        <v>83</v>
      </c>
      <c r="G221" s="41">
        <v>-69.730240963855394</v>
      </c>
      <c r="H221" s="51">
        <v>30.871554216867501</v>
      </c>
      <c r="I221" s="42"/>
      <c r="J221" s="39"/>
      <c r="K221" s="41"/>
      <c r="L221" s="51"/>
      <c r="M221" s="39"/>
      <c r="N221" s="39"/>
      <c r="O221" s="41"/>
      <c r="P221" s="51"/>
      <c r="Q221" s="39"/>
      <c r="R221" s="39"/>
      <c r="S221" s="41"/>
      <c r="T221" s="51"/>
      <c r="U221" s="39">
        <v>65</v>
      </c>
      <c r="V221" s="39">
        <v>149.953846153846</v>
      </c>
      <c r="W221" s="41">
        <v>1.2596265060241001</v>
      </c>
      <c r="X221" s="51">
        <v>11.836361445783099</v>
      </c>
      <c r="Y221" s="39"/>
      <c r="Z221" s="42"/>
      <c r="AA221" s="42"/>
      <c r="AB221" s="51"/>
      <c r="AC221" s="42">
        <v>65</v>
      </c>
      <c r="AD221" s="41">
        <v>48.956923076923097</v>
      </c>
      <c r="AE221" s="40">
        <v>5.5879518072289303E-2</v>
      </c>
      <c r="AF221" s="51">
        <v>9.4056626506024106</v>
      </c>
    </row>
    <row r="222" spans="1:32" x14ac:dyDescent="0.2">
      <c r="A222" s="43" t="s">
        <v>41</v>
      </c>
      <c r="B222" s="39">
        <v>1992</v>
      </c>
      <c r="C222" s="62">
        <v>0.259794520547945</v>
      </c>
      <c r="D222" s="39">
        <v>90</v>
      </c>
      <c r="E222" s="39">
        <v>5197.1777777777797</v>
      </c>
      <c r="F222" s="42">
        <v>106</v>
      </c>
      <c r="G222" s="41">
        <v>66.734622641509404</v>
      </c>
      <c r="H222" s="51">
        <v>32.997320754717002</v>
      </c>
      <c r="I222" s="42"/>
      <c r="J222" s="39"/>
      <c r="K222" s="41"/>
      <c r="L222" s="51"/>
      <c r="M222" s="39"/>
      <c r="N222" s="39"/>
      <c r="O222" s="41"/>
      <c r="P222" s="51"/>
      <c r="Q222" s="39"/>
      <c r="R222" s="39"/>
      <c r="S222" s="41"/>
      <c r="T222" s="51"/>
      <c r="U222" s="39">
        <v>90</v>
      </c>
      <c r="V222" s="39">
        <v>151.722222222222</v>
      </c>
      <c r="W222" s="41">
        <v>2.3699622641509399</v>
      </c>
      <c r="X222" s="51">
        <v>13.0432547169811</v>
      </c>
      <c r="Y222" s="39"/>
      <c r="Z222" s="42"/>
      <c r="AA222" s="42"/>
      <c r="AB222" s="51"/>
      <c r="AC222" s="42">
        <v>87</v>
      </c>
      <c r="AD222" s="41">
        <v>47.095402298850601</v>
      </c>
      <c r="AE222" s="40">
        <v>0.30308910891089103</v>
      </c>
      <c r="AF222" s="51">
        <v>10.632277227722801</v>
      </c>
    </row>
    <row r="223" spans="1:32" x14ac:dyDescent="0.2">
      <c r="A223" s="43" t="s">
        <v>41</v>
      </c>
      <c r="B223" s="39">
        <v>1993</v>
      </c>
      <c r="C223" s="62">
        <v>0.52405228758169897</v>
      </c>
      <c r="D223" s="39">
        <v>89</v>
      </c>
      <c r="E223" s="39">
        <v>5014.2696629213497</v>
      </c>
      <c r="F223" s="42">
        <v>119</v>
      </c>
      <c r="G223" s="41">
        <v>-76.7299159663865</v>
      </c>
      <c r="H223" s="51">
        <v>31.470621848739501</v>
      </c>
      <c r="I223" s="42"/>
      <c r="J223" s="39"/>
      <c r="K223" s="41"/>
      <c r="L223" s="51"/>
      <c r="M223" s="39"/>
      <c r="N223" s="39"/>
      <c r="O223" s="41"/>
      <c r="P223" s="51"/>
      <c r="Q223" s="39"/>
      <c r="R223" s="39"/>
      <c r="S223" s="41"/>
      <c r="T223" s="51"/>
      <c r="U223" s="39">
        <v>89</v>
      </c>
      <c r="V223" s="39">
        <v>144.22471910112401</v>
      </c>
      <c r="W223" s="41">
        <v>1.84373949579832</v>
      </c>
      <c r="X223" s="51">
        <v>12.402991596638699</v>
      </c>
      <c r="Y223" s="39"/>
      <c r="Z223" s="42"/>
      <c r="AA223" s="42"/>
      <c r="AB223" s="51"/>
      <c r="AC223" s="42">
        <v>84</v>
      </c>
      <c r="AD223" s="41">
        <v>46.667857142857102</v>
      </c>
      <c r="AE223" s="40">
        <v>-0.20057017543859601</v>
      </c>
      <c r="AF223" s="51">
        <v>9.9528298245614106</v>
      </c>
    </row>
    <row r="224" spans="1:32" x14ac:dyDescent="0.2">
      <c r="A224" s="43" t="s">
        <v>41</v>
      </c>
      <c r="B224" s="39">
        <v>1994</v>
      </c>
      <c r="C224" s="62">
        <v>0.66973154362416099</v>
      </c>
      <c r="D224" s="39">
        <v>95</v>
      </c>
      <c r="E224" s="39">
        <v>5206.8526315789504</v>
      </c>
      <c r="F224" s="42">
        <v>125</v>
      </c>
      <c r="G224" s="41">
        <v>-2.2347999999999999</v>
      </c>
      <c r="H224" s="51">
        <v>34.450615999999997</v>
      </c>
      <c r="I224" s="42"/>
      <c r="J224" s="39"/>
      <c r="K224" s="41"/>
      <c r="L224" s="51"/>
      <c r="M224" s="39"/>
      <c r="N224" s="39"/>
      <c r="O224" s="41"/>
      <c r="P224" s="51"/>
      <c r="Q224" s="39"/>
      <c r="R224" s="39"/>
      <c r="S224" s="41"/>
      <c r="T224" s="51"/>
      <c r="U224" s="39">
        <v>95</v>
      </c>
      <c r="V224" s="39">
        <v>123.90526315789501</v>
      </c>
      <c r="W224" s="41">
        <v>0.63608799999999999</v>
      </c>
      <c r="X224" s="51">
        <v>14.58928</v>
      </c>
      <c r="Y224" s="39"/>
      <c r="Z224" s="42"/>
      <c r="AA224" s="42"/>
      <c r="AB224" s="51"/>
      <c r="AC224" s="42">
        <v>88</v>
      </c>
      <c r="AD224" s="41">
        <v>45.054545454545398</v>
      </c>
      <c r="AE224" s="40">
        <v>-0.37919834710743799</v>
      </c>
      <c r="AF224" s="51">
        <v>11.5568421487603</v>
      </c>
    </row>
    <row r="225" spans="1:32" x14ac:dyDescent="0.2">
      <c r="A225" s="43" t="s">
        <v>41</v>
      </c>
      <c r="B225" s="39">
        <v>1995</v>
      </c>
      <c r="C225" s="62">
        <v>0.383694267515924</v>
      </c>
      <c r="D225" s="39">
        <v>68</v>
      </c>
      <c r="E225" s="39">
        <v>5298.9852941176496</v>
      </c>
      <c r="F225" s="42">
        <v>114</v>
      </c>
      <c r="G225" s="41">
        <v>-42.032280701754402</v>
      </c>
      <c r="H225" s="51">
        <v>29.450377192982501</v>
      </c>
      <c r="I225" s="42"/>
      <c r="J225" s="39"/>
      <c r="K225" s="41"/>
      <c r="L225" s="51"/>
      <c r="M225" s="39"/>
      <c r="N225" s="39"/>
      <c r="O225" s="41"/>
      <c r="P225" s="51"/>
      <c r="Q225" s="39"/>
      <c r="R225" s="39"/>
      <c r="S225" s="41"/>
      <c r="T225" s="51"/>
      <c r="U225" s="39">
        <v>68</v>
      </c>
      <c r="V225" s="39">
        <v>129.558823529412</v>
      </c>
      <c r="W225" s="41">
        <v>-0.54785087719298198</v>
      </c>
      <c r="X225" s="51">
        <v>12.140219298245601</v>
      </c>
      <c r="Y225" s="39"/>
      <c r="Z225" s="42"/>
      <c r="AA225" s="42"/>
      <c r="AB225" s="51"/>
      <c r="AC225" s="42">
        <v>64</v>
      </c>
      <c r="AD225" s="41">
        <v>37.807812499999997</v>
      </c>
      <c r="AE225" s="40">
        <v>-0.70313513513513504</v>
      </c>
      <c r="AF225" s="51">
        <v>9.8940180180180199</v>
      </c>
    </row>
    <row r="226" spans="1:32" x14ac:dyDescent="0.2">
      <c r="A226" s="43" t="s">
        <v>41</v>
      </c>
      <c r="B226" s="39">
        <v>1996</v>
      </c>
      <c r="C226" s="62">
        <v>0.578526315789474</v>
      </c>
      <c r="D226" s="39">
        <v>103</v>
      </c>
      <c r="E226" s="39">
        <v>5292.0873786407801</v>
      </c>
      <c r="F226" s="42">
        <v>139</v>
      </c>
      <c r="G226" s="41">
        <v>26.968633093525199</v>
      </c>
      <c r="H226" s="51">
        <v>32.422705035971198</v>
      </c>
      <c r="I226" s="42"/>
      <c r="J226" s="39"/>
      <c r="K226" s="41"/>
      <c r="L226" s="51"/>
      <c r="M226" s="39"/>
      <c r="N226" s="39"/>
      <c r="O226" s="41"/>
      <c r="P226" s="51"/>
      <c r="Q226" s="39"/>
      <c r="R226" s="39"/>
      <c r="S226" s="41"/>
      <c r="T226" s="51"/>
      <c r="U226" s="39">
        <v>103</v>
      </c>
      <c r="V226" s="39">
        <v>131.94174757281601</v>
      </c>
      <c r="W226" s="41">
        <v>-0.33566911764705898</v>
      </c>
      <c r="X226" s="51">
        <v>13.277279411764701</v>
      </c>
      <c r="Y226" s="39"/>
      <c r="Z226" s="42"/>
      <c r="AA226" s="42"/>
      <c r="AB226" s="51"/>
      <c r="AC226" s="42">
        <v>101</v>
      </c>
      <c r="AD226" s="41">
        <v>45.1683168316832</v>
      </c>
      <c r="AE226" s="40">
        <v>-0.141454545454546</v>
      </c>
      <c r="AF226" s="51">
        <v>10.7404022727273</v>
      </c>
    </row>
    <row r="227" spans="1:32" x14ac:dyDescent="0.2">
      <c r="A227" s="43" t="s">
        <v>41</v>
      </c>
      <c r="B227" s="39">
        <v>1997</v>
      </c>
      <c r="C227" s="62">
        <v>0.44405263157894698</v>
      </c>
      <c r="D227" s="39">
        <v>86</v>
      </c>
      <c r="E227" s="39">
        <v>5421.2558139534904</v>
      </c>
      <c r="F227" s="42">
        <v>113</v>
      </c>
      <c r="G227" s="41">
        <v>-48.508053097345098</v>
      </c>
      <c r="H227" s="51">
        <v>34.272734513274301</v>
      </c>
      <c r="I227" s="42"/>
      <c r="J227" s="39"/>
      <c r="K227" s="41"/>
      <c r="L227" s="51"/>
      <c r="M227" s="39"/>
      <c r="N227" s="39"/>
      <c r="O227" s="41"/>
      <c r="P227" s="51"/>
      <c r="Q227" s="39"/>
      <c r="R227" s="39"/>
      <c r="S227" s="41"/>
      <c r="T227" s="51"/>
      <c r="U227" s="39">
        <v>86</v>
      </c>
      <c r="V227" s="39">
        <v>138.12790697674399</v>
      </c>
      <c r="W227" s="41">
        <v>-0.54316814159292104</v>
      </c>
      <c r="X227" s="51">
        <v>14.706893805309701</v>
      </c>
      <c r="Y227" s="39"/>
      <c r="Z227" s="42"/>
      <c r="AA227" s="42"/>
      <c r="AB227" s="51"/>
      <c r="AC227" s="42">
        <v>80</v>
      </c>
      <c r="AD227" s="41">
        <v>48.346249999999998</v>
      </c>
      <c r="AE227" s="40">
        <v>-8.8777777777777803E-2</v>
      </c>
      <c r="AF227" s="51">
        <v>11.7923425925926</v>
      </c>
    </row>
    <row r="228" spans="1:32" x14ac:dyDescent="0.2">
      <c r="A228" s="43" t="s">
        <v>41</v>
      </c>
      <c r="B228" s="39">
        <v>1998</v>
      </c>
      <c r="C228" s="62">
        <v>0.35858895705521499</v>
      </c>
      <c r="D228" s="39">
        <v>81</v>
      </c>
      <c r="E228" s="39">
        <v>5643.1975308642004</v>
      </c>
      <c r="F228" s="42">
        <v>121</v>
      </c>
      <c r="G228" s="41">
        <v>-6.4185950413223196</v>
      </c>
      <c r="H228" s="51">
        <v>33.118099173553702</v>
      </c>
      <c r="I228" s="42"/>
      <c r="J228" s="39"/>
      <c r="K228" s="41"/>
      <c r="L228" s="51"/>
      <c r="M228" s="39"/>
      <c r="N228" s="39"/>
      <c r="O228" s="41"/>
      <c r="P228" s="51"/>
      <c r="Q228" s="39"/>
      <c r="R228" s="39"/>
      <c r="S228" s="41"/>
      <c r="T228" s="51"/>
      <c r="U228" s="39">
        <v>81</v>
      </c>
      <c r="V228" s="39">
        <v>132.691358024691</v>
      </c>
      <c r="W228" s="41">
        <v>-1.9481570247933899</v>
      </c>
      <c r="X228" s="51">
        <v>14.781330578512399</v>
      </c>
      <c r="Y228" s="39"/>
      <c r="Z228" s="42"/>
      <c r="AA228" s="42"/>
      <c r="AB228" s="51"/>
      <c r="AC228" s="42">
        <v>78</v>
      </c>
      <c r="AD228" s="41">
        <v>47.102564102564102</v>
      </c>
      <c r="AE228" s="40">
        <v>-0.49930769230769201</v>
      </c>
      <c r="AF228" s="51">
        <v>11.9324444444444</v>
      </c>
    </row>
    <row r="229" spans="1:32" x14ac:dyDescent="0.2">
      <c r="A229" s="43" t="s">
        <v>41</v>
      </c>
      <c r="B229" s="39">
        <v>1999</v>
      </c>
      <c r="C229" s="62">
        <v>0.554838709677419</v>
      </c>
      <c r="D229" s="39">
        <v>83</v>
      </c>
      <c r="E229" s="39">
        <v>6155.6987951807196</v>
      </c>
      <c r="F229" s="42">
        <v>142</v>
      </c>
      <c r="G229" s="41">
        <v>142.19542253521101</v>
      </c>
      <c r="H229" s="51">
        <v>29.3532816901408</v>
      </c>
      <c r="I229" s="42"/>
      <c r="J229" s="39"/>
      <c r="K229" s="41"/>
      <c r="L229" s="51"/>
      <c r="M229" s="39"/>
      <c r="N229" s="39"/>
      <c r="O229" s="41"/>
      <c r="P229" s="51"/>
      <c r="Q229" s="39"/>
      <c r="R229" s="39"/>
      <c r="S229" s="41"/>
      <c r="T229" s="51"/>
      <c r="U229" s="39">
        <v>83</v>
      </c>
      <c r="V229" s="39">
        <v>143.97590361445799</v>
      </c>
      <c r="W229" s="41">
        <v>-8.1281690140845103E-2</v>
      </c>
      <c r="X229" s="51">
        <v>11.976866197183099</v>
      </c>
      <c r="Y229" s="39"/>
      <c r="Z229" s="42"/>
      <c r="AA229" s="42"/>
      <c r="AB229" s="51"/>
      <c r="AC229" s="42">
        <v>80</v>
      </c>
      <c r="AD229" s="41">
        <v>51.491250000000001</v>
      </c>
      <c r="AE229" s="40">
        <v>-0.55645323741007202</v>
      </c>
      <c r="AF229" s="51">
        <v>9.7128345323740994</v>
      </c>
    </row>
    <row r="230" spans="1:32" x14ac:dyDescent="0.2">
      <c r="A230" s="43" t="s">
        <v>41</v>
      </c>
      <c r="B230" s="39">
        <v>2000</v>
      </c>
      <c r="C230" s="62">
        <v>0.53338345864661696</v>
      </c>
      <c r="D230" s="39">
        <v>52</v>
      </c>
      <c r="E230" s="39">
        <v>6353.9615384615399</v>
      </c>
      <c r="F230" s="42">
        <v>88</v>
      </c>
      <c r="G230" s="41">
        <v>180.084886363636</v>
      </c>
      <c r="H230" s="51">
        <v>29.649113636363602</v>
      </c>
      <c r="I230" s="42"/>
      <c r="J230" s="39"/>
      <c r="K230" s="41"/>
      <c r="L230" s="51"/>
      <c r="M230" s="39"/>
      <c r="N230" s="39"/>
      <c r="O230" s="41"/>
      <c r="P230" s="51"/>
      <c r="Q230" s="39"/>
      <c r="R230" s="39"/>
      <c r="S230" s="41"/>
      <c r="T230" s="51"/>
      <c r="U230" s="39">
        <v>52</v>
      </c>
      <c r="V230" s="39">
        <v>166.07692307692301</v>
      </c>
      <c r="W230" s="41">
        <v>1.2539659090909101</v>
      </c>
      <c r="X230" s="51">
        <v>11.806693181818201</v>
      </c>
      <c r="Y230" s="39"/>
      <c r="Z230" s="42"/>
      <c r="AA230" s="42"/>
      <c r="AB230" s="51"/>
      <c r="AC230" s="42">
        <v>51</v>
      </c>
      <c r="AD230" s="41">
        <v>52.180392156862702</v>
      </c>
      <c r="AE230" s="40">
        <v>-0.246511627906977</v>
      </c>
      <c r="AF230" s="51">
        <v>9.3026302325581405</v>
      </c>
    </row>
    <row r="231" spans="1:32" x14ac:dyDescent="0.2">
      <c r="A231" s="43" t="s">
        <v>41</v>
      </c>
      <c r="B231" s="39">
        <v>2001</v>
      </c>
      <c r="C231" s="62">
        <v>0.32600000000000001</v>
      </c>
      <c r="D231" s="39"/>
      <c r="E231" s="39"/>
      <c r="F231" s="42">
        <v>89</v>
      </c>
      <c r="G231" s="41">
        <v>165.26584269662899</v>
      </c>
      <c r="H231" s="51">
        <v>24.643988764044899</v>
      </c>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t="s">
        <v>41</v>
      </c>
      <c r="B232" s="39">
        <v>2002</v>
      </c>
      <c r="C232" s="62">
        <v>0.51299270072992698</v>
      </c>
      <c r="D232" s="39">
        <v>57</v>
      </c>
      <c r="E232" s="39">
        <v>5496.8947368421104</v>
      </c>
      <c r="F232" s="42">
        <v>77</v>
      </c>
      <c r="G232" s="41">
        <v>258.84948051947998</v>
      </c>
      <c r="H232" s="51">
        <v>29.019220779220799</v>
      </c>
      <c r="I232" s="42"/>
      <c r="J232" s="39"/>
      <c r="K232" s="41"/>
      <c r="L232" s="51"/>
      <c r="M232" s="39"/>
      <c r="N232" s="39"/>
      <c r="O232" s="41"/>
      <c r="P232" s="51"/>
      <c r="Q232" s="39"/>
      <c r="R232" s="39"/>
      <c r="S232" s="41"/>
      <c r="T232" s="51"/>
      <c r="U232" s="39">
        <v>57</v>
      </c>
      <c r="V232" s="39">
        <v>128.771929824561</v>
      </c>
      <c r="W232" s="41">
        <v>-1.0512857142857099</v>
      </c>
      <c r="X232" s="51">
        <v>11.1133896103896</v>
      </c>
      <c r="Y232" s="39"/>
      <c r="Z232" s="42"/>
      <c r="AA232" s="42"/>
      <c r="AB232" s="51"/>
      <c r="AC232" s="42">
        <v>54</v>
      </c>
      <c r="AD232" s="41">
        <v>43.831481481481497</v>
      </c>
      <c r="AE232" s="40">
        <v>-9.7799999999999998E-2</v>
      </c>
      <c r="AF232" s="51">
        <v>8.9644399999999997</v>
      </c>
    </row>
    <row r="233" spans="1:32" x14ac:dyDescent="0.2">
      <c r="A233" s="43" t="s">
        <v>41</v>
      </c>
      <c r="B233" s="39">
        <v>2003</v>
      </c>
      <c r="C233" s="62">
        <v>0.24756756756756801</v>
      </c>
      <c r="D233" s="39"/>
      <c r="E233" s="39"/>
      <c r="F233" s="42">
        <v>60</v>
      </c>
      <c r="G233" s="41">
        <v>201.09583333333299</v>
      </c>
      <c r="H233" s="51">
        <v>28.474</v>
      </c>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t="s">
        <v>41</v>
      </c>
      <c r="B234" s="39">
        <v>2004</v>
      </c>
      <c r="C234" s="62">
        <v>0.417904761904762</v>
      </c>
      <c r="D234" s="39">
        <v>56</v>
      </c>
      <c r="E234" s="39">
        <v>6214.5714285714303</v>
      </c>
      <c r="F234" s="42">
        <v>68</v>
      </c>
      <c r="G234" s="41">
        <v>291.801323529412</v>
      </c>
      <c r="H234" s="51">
        <v>35.254308823529399</v>
      </c>
      <c r="I234" s="42"/>
      <c r="J234" s="39"/>
      <c r="K234" s="41"/>
      <c r="L234" s="51"/>
      <c r="M234" s="39"/>
      <c r="N234" s="39"/>
      <c r="O234" s="41"/>
      <c r="P234" s="51"/>
      <c r="Q234" s="39"/>
      <c r="R234" s="39"/>
      <c r="S234" s="41"/>
      <c r="T234" s="51"/>
      <c r="U234" s="39">
        <v>56</v>
      </c>
      <c r="V234" s="39">
        <v>148.53571428571399</v>
      </c>
      <c r="W234" s="41">
        <v>-1.83088235294117E-2</v>
      </c>
      <c r="X234" s="51">
        <v>14.017926470588201</v>
      </c>
      <c r="Y234" s="39"/>
      <c r="Z234" s="42"/>
      <c r="AA234" s="42"/>
      <c r="AB234" s="51"/>
      <c r="AC234" s="42">
        <v>54</v>
      </c>
      <c r="AD234" s="41">
        <v>52.838888888888903</v>
      </c>
      <c r="AE234" s="40">
        <v>-1.96803174603175</v>
      </c>
      <c r="AF234" s="51">
        <v>11.212393650793601</v>
      </c>
    </row>
    <row r="235" spans="1:32" x14ac:dyDescent="0.2">
      <c r="A235" s="43" t="s">
        <v>41</v>
      </c>
      <c r="B235" s="39">
        <v>2005</v>
      </c>
      <c r="C235" s="62">
        <v>1.1589411764705899</v>
      </c>
      <c r="D235" s="39"/>
      <c r="E235" s="39"/>
      <c r="F235" s="42">
        <v>57</v>
      </c>
      <c r="G235" s="41">
        <v>308.113684210526</v>
      </c>
      <c r="H235" s="51">
        <v>34.565368421052597</v>
      </c>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t="s">
        <v>41</v>
      </c>
      <c r="B236" s="39">
        <v>2006</v>
      </c>
      <c r="C236" s="62">
        <v>1.14974683544304</v>
      </c>
      <c r="D236" s="39"/>
      <c r="E236" s="39"/>
      <c r="F236" s="42">
        <v>51</v>
      </c>
      <c r="G236" s="41">
        <v>323.77019607843101</v>
      </c>
      <c r="H236" s="51">
        <v>35.104882352941203</v>
      </c>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t="s">
        <v>41</v>
      </c>
      <c r="B237" s="39">
        <v>2007</v>
      </c>
      <c r="C237" s="62">
        <v>1.6756565656565701</v>
      </c>
      <c r="D237" s="39"/>
      <c r="E237" s="39"/>
      <c r="F237" s="42">
        <v>65</v>
      </c>
      <c r="G237" s="41">
        <v>278.36461538461498</v>
      </c>
      <c r="H237" s="51">
        <v>34.001753846153903</v>
      </c>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t="s">
        <v>41</v>
      </c>
      <c r="B238" s="39">
        <v>2008</v>
      </c>
      <c r="C238" s="62">
        <v>1.97012345679012</v>
      </c>
      <c r="D238" s="39"/>
      <c r="E238" s="39"/>
      <c r="F238" s="42">
        <v>53</v>
      </c>
      <c r="G238" s="41">
        <v>134.36339622641501</v>
      </c>
      <c r="H238" s="51">
        <v>28.382792452830198</v>
      </c>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t="s">
        <v>41</v>
      </c>
      <c r="B239" s="39">
        <v>2009</v>
      </c>
      <c r="C239" s="62">
        <v>0.92319148936170203</v>
      </c>
      <c r="D239" s="39"/>
      <c r="E239" s="39"/>
      <c r="F239" s="42">
        <v>65</v>
      </c>
      <c r="G239" s="41">
        <v>200.44876923076899</v>
      </c>
      <c r="H239" s="51">
        <v>32.134953846153799</v>
      </c>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t="s">
        <v>41</v>
      </c>
      <c r="B240" s="39">
        <v>2010</v>
      </c>
      <c r="C240" s="62">
        <v>1.1055555555555601</v>
      </c>
      <c r="D240" s="39"/>
      <c r="E240" s="39"/>
      <c r="F240" s="42">
        <v>54</v>
      </c>
      <c r="G240" s="41">
        <v>236.54425925925901</v>
      </c>
      <c r="H240" s="51">
        <v>29.831537037036998</v>
      </c>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sheet="1" sort="0"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5121.93643031785</v>
      </c>
      <c r="D3" s="71">
        <v>3939.1851851851902</v>
      </c>
      <c r="E3" s="71"/>
      <c r="F3" s="71">
        <v>3840.9610705596101</v>
      </c>
      <c r="G3" s="71"/>
      <c r="H3" s="71">
        <v>3344.9712643678199</v>
      </c>
      <c r="I3" s="72">
        <v>4061.7634876076172</v>
      </c>
    </row>
    <row r="4" spans="1:9" x14ac:dyDescent="0.2">
      <c r="A4" s="73">
        <v>1988</v>
      </c>
      <c r="B4" s="74"/>
      <c r="C4" s="1">
        <v>5305.5628342246</v>
      </c>
      <c r="D4" s="1">
        <v>4169.82</v>
      </c>
      <c r="E4" s="1">
        <v>3833.2666666666701</v>
      </c>
      <c r="F4" s="1">
        <v>3951.23360655738</v>
      </c>
      <c r="G4" s="1"/>
      <c r="H4" s="1">
        <v>3387.7963800905</v>
      </c>
      <c r="I4" s="75">
        <v>4129.5358975078298</v>
      </c>
    </row>
    <row r="5" spans="1:9" x14ac:dyDescent="0.2">
      <c r="A5" s="73">
        <v>1989</v>
      </c>
      <c r="B5" s="74">
        <v>4818.22580645161</v>
      </c>
      <c r="C5" s="1">
        <v>5292.4048780487801</v>
      </c>
      <c r="D5" s="1">
        <v>4168.6651162790704</v>
      </c>
      <c r="E5" s="1">
        <v>4058.46551724138</v>
      </c>
      <c r="F5" s="1">
        <v>4126.1811023622004</v>
      </c>
      <c r="G5" s="1"/>
      <c r="H5" s="1">
        <v>3486.9453551912602</v>
      </c>
      <c r="I5" s="75">
        <v>4325.1479625957163</v>
      </c>
    </row>
    <row r="6" spans="1:9" x14ac:dyDescent="0.2">
      <c r="A6" s="73">
        <v>1990</v>
      </c>
      <c r="B6" s="74">
        <v>5245.1111111111104</v>
      </c>
      <c r="C6" s="1">
        <v>5448.1202213279703</v>
      </c>
      <c r="D6" s="1">
        <v>4236.8219895288003</v>
      </c>
      <c r="E6" s="1">
        <v>4319.2261904761899</v>
      </c>
      <c r="F6" s="1">
        <v>4199.6714490674303</v>
      </c>
      <c r="G6" s="1"/>
      <c r="H6" s="1">
        <v>3844.5430463576199</v>
      </c>
      <c r="I6" s="75">
        <v>4548.9156679781872</v>
      </c>
    </row>
    <row r="7" spans="1:9" x14ac:dyDescent="0.2">
      <c r="A7" s="73">
        <v>1991</v>
      </c>
      <c r="B7" s="74">
        <v>5042.8307692307699</v>
      </c>
      <c r="C7" s="1">
        <v>5432.7800486617998</v>
      </c>
      <c r="D7" s="1">
        <v>4110.0759075907599</v>
      </c>
      <c r="E7" s="1">
        <v>4214.3535353535399</v>
      </c>
      <c r="F7" s="1">
        <v>4352.5694444444398</v>
      </c>
      <c r="G7" s="1"/>
      <c r="H7" s="1">
        <v>3810.0609756097601</v>
      </c>
      <c r="I7" s="75">
        <v>4493.7784468151794</v>
      </c>
    </row>
    <row r="8" spans="1:9" x14ac:dyDescent="0.2">
      <c r="A8" s="73">
        <v>1992</v>
      </c>
      <c r="B8" s="74">
        <v>5197.1777777777797</v>
      </c>
      <c r="C8" s="1">
        <v>5613.7071729957797</v>
      </c>
      <c r="D8" s="1">
        <v>4341.9969604863199</v>
      </c>
      <c r="E8" s="1">
        <v>4739.8391608391603</v>
      </c>
      <c r="F8" s="1">
        <v>4357.76256684492</v>
      </c>
      <c r="G8" s="1"/>
      <c r="H8" s="1">
        <v>3799.19158878505</v>
      </c>
      <c r="I8" s="75">
        <v>4674.9458712881678</v>
      </c>
    </row>
    <row r="9" spans="1:9" x14ac:dyDescent="0.2">
      <c r="A9" s="73">
        <v>1993</v>
      </c>
      <c r="B9" s="74">
        <v>5014.2696629213497</v>
      </c>
      <c r="C9" s="1">
        <v>5720.8383988139403</v>
      </c>
      <c r="D9" s="1">
        <v>4467.6887052341599</v>
      </c>
      <c r="E9" s="1">
        <v>4945.4978902953599</v>
      </c>
      <c r="F9" s="1">
        <v>4304.05</v>
      </c>
      <c r="G9" s="1"/>
      <c r="H9" s="1">
        <v>3704.4857142857099</v>
      </c>
      <c r="I9" s="75">
        <v>4692.8050619250862</v>
      </c>
    </row>
    <row r="10" spans="1:9" x14ac:dyDescent="0.2">
      <c r="A10" s="73">
        <v>1994</v>
      </c>
      <c r="B10" s="74">
        <v>5206.8526315789504</v>
      </c>
      <c r="C10" s="1">
        <v>5848.8671277757603</v>
      </c>
      <c r="D10" s="1">
        <v>4469.0307377049203</v>
      </c>
      <c r="E10" s="1">
        <v>4944.3636363636397</v>
      </c>
      <c r="F10" s="1">
        <v>4320.7049567269896</v>
      </c>
      <c r="G10" s="1"/>
      <c r="H10" s="1">
        <v>4279.5761589404001</v>
      </c>
      <c r="I10" s="75">
        <v>4844.8992081817769</v>
      </c>
    </row>
    <row r="11" spans="1:9" x14ac:dyDescent="0.2">
      <c r="A11" s="73">
        <v>1995</v>
      </c>
      <c r="B11" s="74">
        <v>5298.9852941176496</v>
      </c>
      <c r="C11" s="1">
        <v>5948.0181523500796</v>
      </c>
      <c r="D11" s="1">
        <v>4676.5071022727298</v>
      </c>
      <c r="E11" s="1">
        <v>4995.7929292929302</v>
      </c>
      <c r="F11" s="1">
        <v>4582.8765347885401</v>
      </c>
      <c r="G11" s="1"/>
      <c r="H11" s="1">
        <v>4735.2394366197204</v>
      </c>
      <c r="I11" s="75">
        <v>5039.5699082402753</v>
      </c>
    </row>
    <row r="12" spans="1:9" x14ac:dyDescent="0.2">
      <c r="A12" s="73">
        <v>1996</v>
      </c>
      <c r="B12" s="74">
        <v>5292.0873786407801</v>
      </c>
      <c r="C12" s="1">
        <v>6102.2924211938298</v>
      </c>
      <c r="D12" s="1">
        <v>4510.0944444444403</v>
      </c>
      <c r="E12" s="1">
        <v>5152.75</v>
      </c>
      <c r="F12" s="1">
        <v>4653.5283251231504</v>
      </c>
      <c r="G12" s="1"/>
      <c r="H12" s="1">
        <v>4676.0979381443303</v>
      </c>
      <c r="I12" s="75">
        <v>5064.4750845910885</v>
      </c>
    </row>
    <row r="13" spans="1:9" x14ac:dyDescent="0.2">
      <c r="A13" s="73">
        <v>1997</v>
      </c>
      <c r="B13" s="74">
        <v>5421.2558139534904</v>
      </c>
      <c r="C13" s="1">
        <v>6183.7189583994896</v>
      </c>
      <c r="D13" s="1">
        <v>4643.3107971745703</v>
      </c>
      <c r="E13" s="1">
        <v>5264.2196969696997</v>
      </c>
      <c r="F13" s="1">
        <v>4648.4697947214099</v>
      </c>
      <c r="G13" s="1"/>
      <c r="H13" s="1">
        <v>4641.7157894736802</v>
      </c>
      <c r="I13" s="75">
        <v>5133.7818084487235</v>
      </c>
    </row>
    <row r="14" spans="1:9" x14ac:dyDescent="0.2">
      <c r="A14" s="73">
        <v>1998</v>
      </c>
      <c r="B14" s="74">
        <v>5643.1975308642004</v>
      </c>
      <c r="C14" s="1">
        <v>6235.7775857101697</v>
      </c>
      <c r="D14" s="1">
        <v>4576.9806070826298</v>
      </c>
      <c r="E14" s="1">
        <v>5089.0972222222199</v>
      </c>
      <c r="F14" s="1">
        <v>4743.6823966065704</v>
      </c>
      <c r="G14" s="1"/>
      <c r="H14" s="1">
        <v>4715.7231404958702</v>
      </c>
      <c r="I14" s="75">
        <v>5167.4097471636096</v>
      </c>
    </row>
    <row r="15" spans="1:9" x14ac:dyDescent="0.2">
      <c r="A15" s="73">
        <v>1999</v>
      </c>
      <c r="B15" s="74">
        <v>6155.6987951807196</v>
      </c>
      <c r="C15" s="1">
        <v>6306.99256900212</v>
      </c>
      <c r="D15" s="1">
        <v>4679.68501086169</v>
      </c>
      <c r="E15" s="1">
        <v>5092.2216216216202</v>
      </c>
      <c r="F15" s="1">
        <v>4716.31650893796</v>
      </c>
      <c r="G15" s="1"/>
      <c r="H15" s="1">
        <v>4601.5198019802001</v>
      </c>
      <c r="I15" s="75">
        <v>5258.7390512640513</v>
      </c>
    </row>
    <row r="16" spans="1:9" x14ac:dyDescent="0.2">
      <c r="A16" s="73">
        <v>2000</v>
      </c>
      <c r="B16" s="74">
        <v>6353.9615384615399</v>
      </c>
      <c r="C16" s="1">
        <v>6307.2944344703801</v>
      </c>
      <c r="D16" s="1">
        <v>4789.51960784314</v>
      </c>
      <c r="E16" s="1">
        <v>5019.8054187192101</v>
      </c>
      <c r="F16" s="1">
        <v>4897.8477525374601</v>
      </c>
      <c r="G16" s="1">
        <v>4422.3809523809496</v>
      </c>
      <c r="H16" s="1">
        <v>4285.6245614035097</v>
      </c>
      <c r="I16" s="75">
        <v>5153.7763236880273</v>
      </c>
    </row>
    <row r="17" spans="1:9" x14ac:dyDescent="0.2">
      <c r="A17" s="73">
        <v>2001</v>
      </c>
      <c r="B17" s="74"/>
      <c r="C17" s="1">
        <v>6348.1843676967001</v>
      </c>
      <c r="D17" s="1">
        <v>4797.4522144522098</v>
      </c>
      <c r="E17" s="1">
        <v>4979.9696969696997</v>
      </c>
      <c r="F17" s="1">
        <v>4857.6093822573202</v>
      </c>
      <c r="G17" s="1">
        <v>4254.8769230769203</v>
      </c>
      <c r="H17" s="1">
        <v>4238.0896358543396</v>
      </c>
      <c r="I17" s="75">
        <v>4912.6970367178646</v>
      </c>
    </row>
    <row r="18" spans="1:9" x14ac:dyDescent="0.2">
      <c r="A18" s="73">
        <v>2002</v>
      </c>
      <c r="B18" s="74">
        <v>5496.8947368421104</v>
      </c>
      <c r="C18" s="1">
        <v>6410.3720343261002</v>
      </c>
      <c r="D18" s="1">
        <v>4877.4181240063599</v>
      </c>
      <c r="E18" s="1">
        <v>4906.04370179949</v>
      </c>
      <c r="F18" s="1">
        <v>4876.2095006090103</v>
      </c>
      <c r="G18" s="1">
        <v>4264.4356435643604</v>
      </c>
      <c r="H18" s="1">
        <v>4327.85031847134</v>
      </c>
      <c r="I18" s="75">
        <v>5022.7462942312532</v>
      </c>
    </row>
    <row r="19" spans="1:9" x14ac:dyDescent="0.2">
      <c r="A19" s="73">
        <v>2003</v>
      </c>
      <c r="B19" s="74"/>
      <c r="C19" s="1">
        <v>6484.9321192053003</v>
      </c>
      <c r="D19" s="1">
        <v>4832.2287712287698</v>
      </c>
      <c r="E19" s="1">
        <v>5089.6627634660399</v>
      </c>
      <c r="F19" s="1">
        <v>4981.1693142192898</v>
      </c>
      <c r="G19" s="1">
        <v>4603.26993865031</v>
      </c>
      <c r="H19" s="1">
        <v>4484.4482758620697</v>
      </c>
      <c r="I19" s="75">
        <v>5079.285197105296</v>
      </c>
    </row>
    <row r="20" spans="1:9" x14ac:dyDescent="0.2">
      <c r="A20" s="73">
        <v>2004</v>
      </c>
      <c r="B20" s="74">
        <v>6214.5714285714303</v>
      </c>
      <c r="C20" s="1">
        <v>6571.78947368421</v>
      </c>
      <c r="D20" s="1">
        <v>4900.8228314239004</v>
      </c>
      <c r="E20" s="1">
        <v>5198.3739130434797</v>
      </c>
      <c r="F20" s="1">
        <v>5120.0483812295397</v>
      </c>
      <c r="G20" s="1">
        <v>4523.8092105263204</v>
      </c>
      <c r="H20" s="1">
        <v>4659.7251908396902</v>
      </c>
      <c r="I20" s="75">
        <v>5312.7343470455107</v>
      </c>
    </row>
    <row r="21" spans="1:9" x14ac:dyDescent="0.2">
      <c r="A21" s="73">
        <v>2005</v>
      </c>
      <c r="B21" s="74"/>
      <c r="C21" s="1">
        <v>6451.2745278673401</v>
      </c>
      <c r="D21" s="1">
        <v>4970.9708392603097</v>
      </c>
      <c r="E21" s="1">
        <v>4855.4847161572097</v>
      </c>
      <c r="F21" s="1">
        <v>4953.3294573643398</v>
      </c>
      <c r="G21" s="1">
        <v>4337.9407894736796</v>
      </c>
      <c r="H21" s="1">
        <v>4651.3306666666704</v>
      </c>
      <c r="I21" s="75">
        <v>5036.7218327982582</v>
      </c>
    </row>
    <row r="22" spans="1:9" x14ac:dyDescent="0.2">
      <c r="A22" s="73">
        <v>2006</v>
      </c>
      <c r="B22" s="74"/>
      <c r="C22" s="1">
        <v>6650.45939728548</v>
      </c>
      <c r="D22" s="1">
        <v>4959.0131819846201</v>
      </c>
      <c r="E22" s="1">
        <v>4882.0779944289698</v>
      </c>
      <c r="F22" s="1">
        <v>5028.7854105331999</v>
      </c>
      <c r="G22" s="1">
        <v>4579.4581005586597</v>
      </c>
      <c r="H22" s="1">
        <v>4364.3294117647101</v>
      </c>
      <c r="I22" s="75">
        <v>5077.3539160926057</v>
      </c>
    </row>
    <row r="23" spans="1:9" x14ac:dyDescent="0.2">
      <c r="A23" s="73">
        <v>2007</v>
      </c>
      <c r="B23" s="74"/>
      <c r="C23" s="1">
        <v>6771.1471345029204</v>
      </c>
      <c r="D23" s="1">
        <v>4987.7504291108798</v>
      </c>
      <c r="E23" s="1">
        <v>4817.8013245033098</v>
      </c>
      <c r="F23" s="1">
        <v>5092.0039774610505</v>
      </c>
      <c r="G23" s="1">
        <v>4670.3512396694196</v>
      </c>
      <c r="H23" s="1">
        <v>4095.45454545455</v>
      </c>
      <c r="I23" s="75">
        <v>5072.4181084503552</v>
      </c>
    </row>
    <row r="24" spans="1:9" x14ac:dyDescent="0.2">
      <c r="A24" s="73">
        <v>2008</v>
      </c>
      <c r="B24" s="74"/>
      <c r="C24" s="1">
        <v>6802.9291744840502</v>
      </c>
      <c r="D24" s="1">
        <v>5020.0228050170999</v>
      </c>
      <c r="E24" s="1">
        <v>4904.2923588039903</v>
      </c>
      <c r="F24" s="1">
        <v>5077.0562881955602</v>
      </c>
      <c r="G24" s="1">
        <v>4705.7685950413197</v>
      </c>
      <c r="H24" s="1">
        <v>4391.1639344262303</v>
      </c>
      <c r="I24" s="75">
        <v>5150.2055259947083</v>
      </c>
    </row>
    <row r="25" spans="1:9" x14ac:dyDescent="0.2">
      <c r="A25" s="73">
        <v>2009</v>
      </c>
      <c r="B25" s="74"/>
      <c r="C25" s="1">
        <v>6886.52102919347</v>
      </c>
      <c r="D25" s="1">
        <v>5048.0611205432897</v>
      </c>
      <c r="E25" s="1">
        <v>5089.6872964169397</v>
      </c>
      <c r="F25" s="1">
        <v>5179.1609160305297</v>
      </c>
      <c r="G25" s="1">
        <v>4688.5477178423198</v>
      </c>
      <c r="H25" s="1">
        <v>4269.2754342431799</v>
      </c>
      <c r="I25" s="75">
        <v>5193.5422523782881</v>
      </c>
    </row>
    <row r="26" spans="1:9" x14ac:dyDescent="0.2">
      <c r="A26" s="73">
        <v>2010</v>
      </c>
      <c r="B26" s="74"/>
      <c r="C26" s="1">
        <v>7030.3321670165597</v>
      </c>
      <c r="D26" s="1">
        <v>5022.8407694362804</v>
      </c>
      <c r="E26" s="1">
        <v>4827.0185185185201</v>
      </c>
      <c r="F26" s="1">
        <v>5263.6007056748003</v>
      </c>
      <c r="G26" s="1">
        <v>4852.4042553191503</v>
      </c>
      <c r="H26" s="1">
        <v>4408.0549738219897</v>
      </c>
      <c r="I26" s="75">
        <v>5234.0418982978836</v>
      </c>
    </row>
    <row r="27" spans="1:9" x14ac:dyDescent="0.2">
      <c r="A27" s="73">
        <v>2011</v>
      </c>
      <c r="B27" s="74"/>
      <c r="C27" s="1">
        <v>7145.3538306451601</v>
      </c>
      <c r="D27" s="1">
        <v>5155.7155313351504</v>
      </c>
      <c r="E27" s="1">
        <v>4862.5505952381</v>
      </c>
      <c r="F27" s="1">
        <v>5321.6199888641404</v>
      </c>
      <c r="G27" s="1">
        <v>4592.9020979020997</v>
      </c>
      <c r="H27" s="1">
        <v>4338.2797619047597</v>
      </c>
      <c r="I27" s="75">
        <v>5236.0703009815679</v>
      </c>
    </row>
    <row r="28" spans="1:9" x14ac:dyDescent="0.2">
      <c r="A28" s="73">
        <v>2012</v>
      </c>
      <c r="B28" s="74"/>
      <c r="C28" s="1">
        <v>7132.6984337669201</v>
      </c>
      <c r="D28" s="1">
        <v>5268.7117263843602</v>
      </c>
      <c r="E28" s="1">
        <v>4902.59111111111</v>
      </c>
      <c r="F28" s="1">
        <v>5386.8789843327904</v>
      </c>
      <c r="G28" s="1">
        <v>4568.9771863117903</v>
      </c>
      <c r="H28" s="1">
        <v>4368.9630681818198</v>
      </c>
      <c r="I28" s="75">
        <v>5271.4700850147983</v>
      </c>
    </row>
    <row r="29" spans="1:9" x14ac:dyDescent="0.2">
      <c r="A29" s="73">
        <v>2013</v>
      </c>
      <c r="B29" s="74"/>
      <c r="C29" s="1">
        <v>7189.8147554129901</v>
      </c>
      <c r="D29" s="1">
        <v>5214.6782935336696</v>
      </c>
      <c r="E29" s="1">
        <v>5237.72</v>
      </c>
      <c r="F29" s="1">
        <v>5394.0212181727402</v>
      </c>
      <c r="G29" s="1">
        <v>4952.1923076923104</v>
      </c>
      <c r="H29" s="1">
        <v>4424.4664031620596</v>
      </c>
      <c r="I29" s="75">
        <v>5402.1488296622947</v>
      </c>
    </row>
    <row r="30" spans="1:9" x14ac:dyDescent="0.2">
      <c r="A30" s="73">
        <v>2014</v>
      </c>
      <c r="B30" s="74"/>
      <c r="C30" s="1">
        <v>7242.0032505910203</v>
      </c>
      <c r="D30" s="1">
        <v>5236.3077628361898</v>
      </c>
      <c r="E30" s="1">
        <v>4839.8071748878901</v>
      </c>
      <c r="F30" s="1">
        <v>5588.7239842726103</v>
      </c>
      <c r="G30" s="1">
        <v>4993.8963210702304</v>
      </c>
      <c r="H30" s="1">
        <v>4348.6952380952398</v>
      </c>
      <c r="I30" s="75">
        <v>5374.9056219588638</v>
      </c>
    </row>
    <row r="31" spans="1:9" x14ac:dyDescent="0.2">
      <c r="A31" s="73">
        <v>2015</v>
      </c>
      <c r="B31" s="74"/>
      <c r="C31" s="1">
        <v>7290.8153469886902</v>
      </c>
      <c r="D31" s="1">
        <v>5226.6283761796303</v>
      </c>
      <c r="E31" s="1">
        <v>5337.5721393034801</v>
      </c>
      <c r="F31" s="1">
        <v>5414.1033755274302</v>
      </c>
      <c r="G31" s="1">
        <v>5230.3249097472899</v>
      </c>
      <c r="H31" s="1">
        <v>5070.8041958042004</v>
      </c>
      <c r="I31" s="75">
        <v>5595.0413905917876</v>
      </c>
    </row>
    <row r="32" spans="1:9" x14ac:dyDescent="0.2">
      <c r="A32" s="73">
        <v>2016</v>
      </c>
      <c r="B32" s="74"/>
      <c r="C32" s="1">
        <v>7423.6001328462298</v>
      </c>
      <c r="D32" s="1">
        <v>5315.23096726738</v>
      </c>
      <c r="E32" s="1">
        <v>5358.09917355372</v>
      </c>
      <c r="F32" s="1">
        <v>5493.4778338200204</v>
      </c>
      <c r="G32" s="1">
        <v>5134.4933333333302</v>
      </c>
      <c r="H32" s="1">
        <v>5408.7075471698099</v>
      </c>
      <c r="I32" s="75">
        <v>5688.9348313317487</v>
      </c>
    </row>
    <row r="33" spans="1:9" x14ac:dyDescent="0.2">
      <c r="A33" s="73">
        <v>2017</v>
      </c>
      <c r="B33" s="74"/>
      <c r="C33" s="1">
        <v>7371.7782458827996</v>
      </c>
      <c r="D33" s="1">
        <v>5333.5564870259504</v>
      </c>
      <c r="E33" s="1">
        <v>5283.1634615384601</v>
      </c>
      <c r="F33" s="1">
        <v>5654.8488404582304</v>
      </c>
      <c r="G33" s="1">
        <v>5024.7250000000004</v>
      </c>
      <c r="H33" s="1"/>
      <c r="I33" s="75">
        <v>5733.614406981088</v>
      </c>
    </row>
    <row r="34" spans="1:9" x14ac:dyDescent="0.2">
      <c r="A34" s="73">
        <v>2018</v>
      </c>
      <c r="B34" s="74"/>
      <c r="C34" s="1">
        <v>7394.8640688717696</v>
      </c>
      <c r="D34" s="1">
        <v>5388.4278680452999</v>
      </c>
      <c r="E34" s="1">
        <v>4883.3809523809496</v>
      </c>
      <c r="F34" s="1">
        <v>5652.3828639904104</v>
      </c>
      <c r="G34" s="1">
        <v>4900.5888888888903</v>
      </c>
      <c r="H34" s="1"/>
      <c r="I34" s="75">
        <v>5643.9289284354645</v>
      </c>
    </row>
    <row r="35" spans="1:9" x14ac:dyDescent="0.2">
      <c r="A35" s="73">
        <v>2019</v>
      </c>
      <c r="B35" s="74"/>
      <c r="C35" s="1">
        <v>7510.0273291925496</v>
      </c>
      <c r="D35" s="1">
        <v>5531.8061002178601</v>
      </c>
      <c r="E35" s="1"/>
      <c r="F35" s="1">
        <v>5486.5357142857101</v>
      </c>
      <c r="G35" s="1">
        <v>5296.7882352941197</v>
      </c>
      <c r="H35" s="1"/>
      <c r="I35" s="75">
        <v>5956.2893447475599</v>
      </c>
    </row>
    <row r="36" spans="1:9" x14ac:dyDescent="0.2">
      <c r="A36" s="73">
        <v>2020</v>
      </c>
      <c r="B36" s="74"/>
      <c r="C36" s="1">
        <v>7972.0115384615401</v>
      </c>
      <c r="D36" s="1">
        <v>5444.4171779141097</v>
      </c>
      <c r="E36" s="1"/>
      <c r="F36" s="1">
        <v>5735.2631578947403</v>
      </c>
      <c r="G36" s="1"/>
      <c r="H36" s="1"/>
      <c r="I36" s="75">
        <v>6383.8972914234628</v>
      </c>
    </row>
    <row r="37" spans="1:9" x14ac:dyDescent="0.2">
      <c r="A37" s="73">
        <v>2021</v>
      </c>
      <c r="B37" s="74"/>
      <c r="C37" s="1"/>
      <c r="D37" s="1"/>
      <c r="E37" s="1"/>
      <c r="F37" s="1"/>
      <c r="G37" s="1"/>
      <c r="H37" s="1"/>
      <c r="I37" s="75"/>
    </row>
    <row r="38" spans="1:9" x14ac:dyDescent="0.2">
      <c r="A38" s="73">
        <v>2022</v>
      </c>
      <c r="B38" s="74"/>
      <c r="C38" s="1"/>
      <c r="D38" s="1"/>
      <c r="E38" s="1"/>
      <c r="F38" s="1"/>
      <c r="G38" s="1"/>
      <c r="H38" s="1"/>
      <c r="I38" s="75"/>
    </row>
    <row r="39" spans="1:9" x14ac:dyDescent="0.2">
      <c r="A39" s="76" t="s">
        <v>20</v>
      </c>
      <c r="B39" s="77">
        <v>5457.2228768359637</v>
      </c>
      <c r="C39" s="78">
        <v>6498.506458565128</v>
      </c>
      <c r="D39" s="78">
        <v>4832.6895161438752</v>
      </c>
      <c r="E39" s="78">
        <v>4900.7805283284843</v>
      </c>
      <c r="F39" s="78">
        <v>4919.1966118962209</v>
      </c>
      <c r="G39" s="78">
        <v>4729.9065823171741</v>
      </c>
      <c r="H39" s="78">
        <v>4305.4376584489373</v>
      </c>
      <c r="I39" s="79">
        <v>5099.4920101435309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2022-09-14T14:55:19Z</dcterms:modified>
</cp:coreProperties>
</file>